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03"/>
  <workbookPr/>
  <mc:AlternateContent xmlns:mc="http://schemas.openxmlformats.org/markup-compatibility/2006">
    <mc:Choice Requires="x15">
      <x15ac:absPath xmlns:x15ac="http://schemas.microsoft.com/office/spreadsheetml/2010/11/ac" url="C:\Users\44774\Desktop\"/>
    </mc:Choice>
  </mc:AlternateContent>
  <xr:revisionPtr revIDLastSave="0" documentId="8_{0DFFD9A6-7A59-472A-9702-236DB4B019D9}" xr6:coauthVersionLast="47" xr6:coauthVersionMax="47" xr10:uidLastSave="{00000000-0000-0000-0000-000000000000}"/>
  <bookViews>
    <workbookView xWindow="-120" yWindow="-120" windowWidth="20730" windowHeight="11160" tabRatio="763" firstSheet="15" activeTab="15" xr2:uid="{00000000-000D-0000-FFFF-FFFF00000000}"/>
  </bookViews>
  <sheets>
    <sheet name="Weights" sheetId="7" r:id="rId1"/>
    <sheet name="ANGLERS" sheetId="1" r:id="rId2"/>
    <sheet name="round1" sheetId="2" r:id="rId3"/>
    <sheet name="round2" sheetId="3" r:id="rId4"/>
    <sheet name="round3" sheetId="4" r:id="rId5"/>
    <sheet name="round4" sheetId="15" r:id="rId6"/>
    <sheet name="Weights (2)" sheetId="13" state="hidden" r:id="rId7"/>
    <sheet name="round5" sheetId="17" r:id="rId8"/>
    <sheet name="round6" sheetId="19" r:id="rId9"/>
    <sheet name="round7" sheetId="20" r:id="rId10"/>
    <sheet name="round8" sheetId="22" r:id="rId11"/>
    <sheet name="round9" sheetId="21" r:id="rId12"/>
    <sheet name="round10" sheetId="23" r:id="rId13"/>
    <sheet name="round11" sheetId="24" r:id="rId14"/>
    <sheet name="round12" sheetId="18" r:id="rId15"/>
    <sheet name="league pos" sheetId="14" r:id="rId1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4" l="1"/>
  <c r="P8" i="14"/>
  <c r="P7" i="14"/>
  <c r="E11" i="7"/>
  <c r="D11" i="7"/>
  <c r="C11" i="7"/>
  <c r="E3" i="7"/>
  <c r="D3" i="7"/>
  <c r="C3" i="7"/>
  <c r="E4" i="7"/>
  <c r="D4" i="7"/>
  <c r="C4" i="7"/>
  <c r="P6" i="14"/>
  <c r="P4" i="14"/>
  <c r="P5" i="14"/>
  <c r="E10" i="7"/>
  <c r="D10" i="7"/>
  <c r="C10" i="7"/>
  <c r="P3" i="14"/>
  <c r="J6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4" i="14"/>
  <c r="I13" i="14"/>
  <c r="I8" i="14"/>
  <c r="I5" i="14"/>
  <c r="I3" i="14"/>
  <c r="I11" i="14"/>
  <c r="I15" i="14"/>
  <c r="I10" i="14"/>
  <c r="I12" i="14"/>
  <c r="I7" i="14"/>
  <c r="I4" i="14"/>
  <c r="I6" i="14"/>
  <c r="I9" i="14"/>
  <c r="O32" i="14"/>
  <c r="N32" i="14"/>
  <c r="M32" i="14"/>
  <c r="L32" i="14"/>
  <c r="K32" i="14"/>
  <c r="J32" i="14"/>
  <c r="O31" i="14"/>
  <c r="N31" i="14"/>
  <c r="M31" i="14"/>
  <c r="L31" i="14"/>
  <c r="K31" i="14"/>
  <c r="J31" i="14"/>
  <c r="O30" i="14"/>
  <c r="N30" i="14"/>
  <c r="M30" i="14"/>
  <c r="L30" i="14"/>
  <c r="K30" i="14"/>
  <c r="J30" i="14"/>
  <c r="O29" i="14"/>
  <c r="N29" i="14"/>
  <c r="M29" i="14"/>
  <c r="L29" i="14"/>
  <c r="K29" i="14"/>
  <c r="J29" i="14"/>
  <c r="O28" i="14"/>
  <c r="N28" i="14"/>
  <c r="M28" i="14"/>
  <c r="L28" i="14"/>
  <c r="K28" i="14"/>
  <c r="J28" i="14"/>
  <c r="O27" i="14"/>
  <c r="N27" i="14"/>
  <c r="M27" i="14"/>
  <c r="L27" i="14"/>
  <c r="K27" i="14"/>
  <c r="J27" i="14"/>
  <c r="O26" i="14"/>
  <c r="N26" i="14"/>
  <c r="M26" i="14"/>
  <c r="L26" i="14"/>
  <c r="K26" i="14"/>
  <c r="J26" i="14"/>
  <c r="O25" i="14"/>
  <c r="N25" i="14"/>
  <c r="M25" i="14"/>
  <c r="L25" i="14"/>
  <c r="K25" i="14"/>
  <c r="J25" i="14"/>
  <c r="O24" i="14"/>
  <c r="N24" i="14"/>
  <c r="M24" i="14"/>
  <c r="L24" i="14"/>
  <c r="K24" i="14"/>
  <c r="J24" i="14"/>
  <c r="O23" i="14"/>
  <c r="N23" i="14"/>
  <c r="M23" i="14"/>
  <c r="L23" i="14"/>
  <c r="K23" i="14"/>
  <c r="J23" i="14"/>
  <c r="O22" i="14"/>
  <c r="N22" i="14"/>
  <c r="M22" i="14"/>
  <c r="L22" i="14"/>
  <c r="K22" i="14"/>
  <c r="J22" i="14"/>
  <c r="O21" i="14"/>
  <c r="N21" i="14"/>
  <c r="M21" i="14"/>
  <c r="L21" i="14"/>
  <c r="K21" i="14"/>
  <c r="J21" i="14"/>
  <c r="O20" i="14"/>
  <c r="N20" i="14"/>
  <c r="M20" i="14"/>
  <c r="L20" i="14"/>
  <c r="K20" i="14"/>
  <c r="J20" i="14"/>
  <c r="O19" i="14"/>
  <c r="N19" i="14"/>
  <c r="M19" i="14"/>
  <c r="L19" i="14"/>
  <c r="K19" i="14"/>
  <c r="J19" i="14"/>
  <c r="O18" i="14"/>
  <c r="N18" i="14"/>
  <c r="M18" i="14"/>
  <c r="L18" i="14"/>
  <c r="K18" i="14"/>
  <c r="J18" i="14"/>
  <c r="O17" i="14"/>
  <c r="N17" i="14"/>
  <c r="M17" i="14"/>
  <c r="L17" i="14"/>
  <c r="K17" i="14"/>
  <c r="J17" i="14"/>
  <c r="O16" i="14"/>
  <c r="N16" i="14"/>
  <c r="M16" i="14"/>
  <c r="L16" i="14"/>
  <c r="K16" i="14"/>
  <c r="J16" i="14"/>
  <c r="O14" i="14"/>
  <c r="N14" i="14"/>
  <c r="M14" i="14"/>
  <c r="L14" i="14"/>
  <c r="K14" i="14"/>
  <c r="J14" i="14"/>
  <c r="O13" i="14"/>
  <c r="N13" i="14"/>
  <c r="M13" i="14"/>
  <c r="L13" i="14"/>
  <c r="K13" i="14"/>
  <c r="J13" i="14"/>
  <c r="O8" i="14"/>
  <c r="N8" i="14"/>
  <c r="M8" i="14"/>
  <c r="L8" i="14"/>
  <c r="K8" i="14"/>
  <c r="J8" i="14"/>
  <c r="O5" i="14"/>
  <c r="N5" i="14"/>
  <c r="M5" i="14"/>
  <c r="L5" i="14"/>
  <c r="K5" i="14"/>
  <c r="J5" i="14"/>
  <c r="O3" i="14"/>
  <c r="N3" i="14"/>
  <c r="M3" i="14"/>
  <c r="L3" i="14"/>
  <c r="K3" i="14"/>
  <c r="J3" i="14"/>
  <c r="O11" i="14"/>
  <c r="N11" i="14"/>
  <c r="M11" i="14"/>
  <c r="L11" i="14"/>
  <c r="K11" i="14"/>
  <c r="J11" i="14"/>
  <c r="O15" i="14"/>
  <c r="N15" i="14"/>
  <c r="M15" i="14"/>
  <c r="L15" i="14"/>
  <c r="K15" i="14"/>
  <c r="J15" i="14"/>
  <c r="O10" i="14"/>
  <c r="N10" i="14"/>
  <c r="M10" i="14"/>
  <c r="L10" i="14"/>
  <c r="K10" i="14"/>
  <c r="J10" i="14"/>
  <c r="O12" i="14"/>
  <c r="N12" i="14"/>
  <c r="M12" i="14"/>
  <c r="L12" i="14"/>
  <c r="K12" i="14"/>
  <c r="J12" i="14"/>
  <c r="O7" i="14"/>
  <c r="N7" i="14"/>
  <c r="M7" i="14"/>
  <c r="L7" i="14"/>
  <c r="K7" i="14"/>
  <c r="J7" i="14"/>
  <c r="O4" i="14"/>
  <c r="N4" i="14"/>
  <c r="M4" i="14"/>
  <c r="L4" i="14"/>
  <c r="K4" i="14"/>
  <c r="J4" i="14"/>
  <c r="O6" i="14"/>
  <c r="N6" i="14"/>
  <c r="M6" i="14"/>
  <c r="L6" i="14"/>
  <c r="K6" i="14"/>
  <c r="P9" i="14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4" i="24"/>
  <c r="A3" i="24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4" i="23"/>
  <c r="A3" i="23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A3" i="21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6" i="22"/>
  <c r="A5" i="22"/>
  <c r="A4" i="22"/>
  <c r="A3" i="22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3" i="19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3" i="3"/>
  <c r="A13" i="3"/>
  <c r="O9" i="14"/>
  <c r="N9" i="14"/>
  <c r="L9" i="14"/>
  <c r="M9" i="14"/>
  <c r="K9" i="14"/>
  <c r="J9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7" i="14"/>
  <c r="P16" i="14"/>
  <c r="P14" i="14"/>
  <c r="P13" i="14"/>
  <c r="P11" i="14"/>
  <c r="P15" i="14"/>
  <c r="P12" i="14"/>
  <c r="C2" i="7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2" i="3"/>
  <c r="A11" i="3"/>
  <c r="A10" i="3"/>
  <c r="A9" i="3"/>
  <c r="A8" i="3"/>
  <c r="A7" i="3"/>
  <c r="A6" i="3"/>
  <c r="A5" i="3"/>
  <c r="A4" i="3"/>
  <c r="A2" i="1"/>
  <c r="E31" i="7"/>
  <c r="D31" i="7"/>
  <c r="C31" i="7"/>
  <c r="E30" i="7"/>
  <c r="D30" i="7"/>
  <c r="C30" i="7"/>
  <c r="E29" i="7"/>
  <c r="D29" i="7"/>
  <c r="C29" i="7"/>
  <c r="E28" i="7"/>
  <c r="D28" i="7"/>
  <c r="C28" i="7"/>
  <c r="E27" i="7"/>
  <c r="D27" i="7"/>
  <c r="C27" i="7"/>
  <c r="E26" i="7"/>
  <c r="D26" i="7"/>
  <c r="C26" i="7"/>
  <c r="E25" i="7"/>
  <c r="D25" i="7"/>
  <c r="C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E13" i="7"/>
  <c r="D13" i="7"/>
  <c r="C13" i="7"/>
  <c r="E12" i="7"/>
  <c r="D12" i="7"/>
  <c r="C12" i="7"/>
  <c r="E9" i="7"/>
  <c r="D9" i="7"/>
  <c r="C9" i="7"/>
  <c r="E8" i="7"/>
  <c r="D8" i="7"/>
  <c r="C8" i="7"/>
  <c r="E7" i="7"/>
  <c r="D7" i="7"/>
  <c r="C7" i="7"/>
  <c r="E6" i="7"/>
  <c r="D6" i="7"/>
  <c r="C6" i="7"/>
  <c r="E5" i="7"/>
  <c r="D5" i="7"/>
  <c r="C5" i="7"/>
  <c r="E2" i="7"/>
  <c r="D2" i="7"/>
  <c r="N2" i="1"/>
  <c r="M2" i="1"/>
  <c r="L2" i="1"/>
  <c r="K2" i="1"/>
  <c r="J2" i="1"/>
  <c r="H2" i="1"/>
  <c r="I2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E38" i="7"/>
  <c r="D38" i="7"/>
  <c r="C38" i="7"/>
  <c r="E37" i="7"/>
  <c r="D37" i="7"/>
  <c r="C37" i="7"/>
  <c r="E36" i="7"/>
  <c r="D36" i="7"/>
  <c r="C36" i="7"/>
  <c r="E35" i="7"/>
  <c r="D35" i="7"/>
  <c r="C35" i="7"/>
  <c r="E34" i="7"/>
  <c r="D34" i="7"/>
  <c r="C34" i="7"/>
  <c r="E33" i="7"/>
  <c r="D33" i="7"/>
  <c r="C33" i="7"/>
  <c r="E32" i="7"/>
  <c r="D32" i="7"/>
  <c r="C32" i="7"/>
  <c r="G30" i="7"/>
  <c r="G29" i="7"/>
  <c r="G21" i="7"/>
  <c r="G17" i="7"/>
  <c r="G9" i="7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4" i="14"/>
  <c r="H13" i="14"/>
  <c r="H8" i="14"/>
  <c r="H5" i="14"/>
  <c r="H3" i="14"/>
  <c r="H11" i="14"/>
  <c r="H15" i="14"/>
  <c r="H10" i="14"/>
  <c r="H12" i="14"/>
  <c r="H7" i="14"/>
  <c r="H4" i="14"/>
  <c r="H6" i="14"/>
  <c r="H9" i="14"/>
  <c r="F37" i="1"/>
  <c r="E37" i="1"/>
  <c r="D37" i="1"/>
  <c r="C37" i="1"/>
  <c r="O37" i="1" s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O15" i="1" s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F3" i="1"/>
  <c r="E3" i="1"/>
  <c r="D3" i="1"/>
  <c r="C3" i="1"/>
  <c r="O3" i="1" s="1"/>
  <c r="G38" i="7"/>
  <c r="G37" i="7"/>
  <c r="G36" i="7"/>
  <c r="G35" i="7"/>
  <c r="G34" i="7"/>
  <c r="G33" i="7"/>
  <c r="G32" i="7"/>
  <c r="G31" i="7"/>
  <c r="G28" i="7"/>
  <c r="G27" i="7"/>
  <c r="G26" i="7"/>
  <c r="G25" i="7"/>
  <c r="G24" i="7"/>
  <c r="H24" i="7" s="1"/>
  <c r="G23" i="7"/>
  <c r="H23" i="7" s="1"/>
  <c r="G22" i="7"/>
  <c r="G20" i="7"/>
  <c r="G19" i="7"/>
  <c r="G18" i="7"/>
  <c r="G16" i="7"/>
  <c r="G15" i="7"/>
  <c r="H15" i="7"/>
  <c r="G14" i="7"/>
  <c r="G13" i="7"/>
  <c r="G12" i="7"/>
  <c r="G11" i="7"/>
  <c r="G10" i="7"/>
  <c r="G8" i="7"/>
  <c r="G7" i="7"/>
  <c r="G6" i="7"/>
  <c r="G5" i="7"/>
  <c r="G4" i="7"/>
  <c r="G3" i="7"/>
  <c r="G32" i="14"/>
  <c r="F32" i="14"/>
  <c r="E32" i="14"/>
  <c r="D32" i="14"/>
  <c r="G31" i="14"/>
  <c r="F31" i="14"/>
  <c r="E31" i="14"/>
  <c r="D31" i="14"/>
  <c r="G30" i="14"/>
  <c r="F30" i="14"/>
  <c r="E30" i="14"/>
  <c r="D30" i="14"/>
  <c r="G29" i="14"/>
  <c r="F29" i="14"/>
  <c r="E29" i="14"/>
  <c r="D29" i="14"/>
  <c r="G28" i="14"/>
  <c r="F28" i="14"/>
  <c r="E28" i="14"/>
  <c r="D28" i="14"/>
  <c r="G27" i="14"/>
  <c r="F27" i="14"/>
  <c r="E27" i="14"/>
  <c r="D27" i="14"/>
  <c r="G26" i="14"/>
  <c r="F26" i="14"/>
  <c r="E26" i="14"/>
  <c r="D26" i="14"/>
  <c r="G25" i="14"/>
  <c r="F25" i="14"/>
  <c r="E25" i="14"/>
  <c r="D25" i="14"/>
  <c r="G24" i="14"/>
  <c r="F24" i="14"/>
  <c r="E24" i="14"/>
  <c r="D24" i="14"/>
  <c r="G23" i="14"/>
  <c r="F23" i="14"/>
  <c r="E23" i="14"/>
  <c r="D23" i="14"/>
  <c r="G22" i="14"/>
  <c r="F22" i="14"/>
  <c r="E22" i="14"/>
  <c r="D22" i="14"/>
  <c r="G21" i="14"/>
  <c r="F21" i="14"/>
  <c r="E21" i="14"/>
  <c r="D21" i="14"/>
  <c r="G20" i="14"/>
  <c r="F20" i="14"/>
  <c r="E20" i="14"/>
  <c r="D20" i="14"/>
  <c r="G19" i="14"/>
  <c r="F19" i="14"/>
  <c r="E19" i="14"/>
  <c r="D19" i="14"/>
  <c r="G18" i="14"/>
  <c r="F18" i="14"/>
  <c r="E18" i="14"/>
  <c r="D18" i="14"/>
  <c r="G17" i="14"/>
  <c r="F17" i="14"/>
  <c r="E17" i="14"/>
  <c r="D17" i="14"/>
  <c r="G16" i="14"/>
  <c r="F16" i="14"/>
  <c r="E16" i="14"/>
  <c r="D16" i="14"/>
  <c r="G14" i="14"/>
  <c r="F14" i="14"/>
  <c r="E14" i="14"/>
  <c r="D14" i="14"/>
  <c r="G13" i="14"/>
  <c r="F13" i="14"/>
  <c r="E13" i="14"/>
  <c r="D13" i="14"/>
  <c r="G8" i="14"/>
  <c r="F8" i="14"/>
  <c r="E8" i="14"/>
  <c r="D8" i="14"/>
  <c r="G5" i="14"/>
  <c r="F5" i="14"/>
  <c r="E5" i="14"/>
  <c r="D5" i="14"/>
  <c r="G3" i="14"/>
  <c r="F3" i="14"/>
  <c r="E3" i="14"/>
  <c r="D3" i="14"/>
  <c r="G11" i="14"/>
  <c r="F11" i="14"/>
  <c r="E11" i="14"/>
  <c r="D11" i="14"/>
  <c r="G15" i="14"/>
  <c r="F15" i="14"/>
  <c r="E15" i="14"/>
  <c r="D15" i="14"/>
  <c r="G10" i="14"/>
  <c r="F10" i="14"/>
  <c r="E10" i="14"/>
  <c r="D10" i="14"/>
  <c r="G12" i="14"/>
  <c r="F12" i="14"/>
  <c r="E12" i="14"/>
  <c r="D12" i="14"/>
  <c r="G7" i="14"/>
  <c r="F7" i="14"/>
  <c r="E7" i="14"/>
  <c r="D7" i="14"/>
  <c r="G4" i="14"/>
  <c r="F4" i="14"/>
  <c r="E4" i="14"/>
  <c r="D4" i="14"/>
  <c r="G6" i="14"/>
  <c r="F6" i="14"/>
  <c r="E6" i="14"/>
  <c r="D6" i="14"/>
  <c r="R36" i="1"/>
  <c r="Q36" i="1"/>
  <c r="P36" i="1"/>
  <c r="R35" i="1"/>
  <c r="Q35" i="1"/>
  <c r="P35" i="1"/>
  <c r="R34" i="1"/>
  <c r="Q34" i="1"/>
  <c r="P34" i="1"/>
  <c r="R33" i="1"/>
  <c r="Q33" i="1"/>
  <c r="P33" i="1"/>
  <c r="R32" i="1"/>
  <c r="Q32" i="1"/>
  <c r="P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4" i="14"/>
  <c r="B13" i="14"/>
  <c r="B8" i="14"/>
  <c r="B5" i="14"/>
  <c r="B3" i="14"/>
  <c r="B11" i="14"/>
  <c r="B15" i="14"/>
  <c r="B10" i="14"/>
  <c r="B12" i="14"/>
  <c r="B7" i="14"/>
  <c r="B4" i="14"/>
  <c r="B6" i="14"/>
  <c r="G9" i="14"/>
  <c r="F9" i="14"/>
  <c r="E9" i="14"/>
  <c r="D9" i="14"/>
  <c r="B9" i="14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O5" i="1" l="1"/>
  <c r="O17" i="1"/>
  <c r="O29" i="1"/>
  <c r="O6" i="1"/>
  <c r="O18" i="1"/>
  <c r="H18" i="7"/>
  <c r="H4" i="7"/>
  <c r="H12" i="7"/>
  <c r="H35" i="7"/>
  <c r="H28" i="7"/>
  <c r="O4" i="1"/>
  <c r="O16" i="1"/>
  <c r="H29" i="7"/>
  <c r="H6" i="7"/>
  <c r="H14" i="7"/>
  <c r="H30" i="7"/>
  <c r="H11" i="7"/>
  <c r="H27" i="7"/>
  <c r="H16" i="7"/>
  <c r="O13" i="1"/>
  <c r="O25" i="1"/>
  <c r="O30" i="1"/>
  <c r="O11" i="1"/>
  <c r="O23" i="1"/>
  <c r="O35" i="1"/>
  <c r="O28" i="1"/>
  <c r="H36" i="7"/>
  <c r="O9" i="1"/>
  <c r="O21" i="1"/>
  <c r="O33" i="1"/>
  <c r="O14" i="1"/>
  <c r="O26" i="1"/>
  <c r="H20" i="7"/>
  <c r="O7" i="1"/>
  <c r="O19" i="1"/>
  <c r="O31" i="1"/>
  <c r="H3" i="7"/>
  <c r="H10" i="7"/>
  <c r="H13" i="7"/>
  <c r="H31" i="7"/>
  <c r="O12" i="1"/>
  <c r="O24" i="1"/>
  <c r="O36" i="1"/>
  <c r="H7" i="7"/>
  <c r="O10" i="1"/>
  <c r="O22" i="1"/>
  <c r="O34" i="1"/>
  <c r="O27" i="1"/>
  <c r="O8" i="1"/>
  <c r="O20" i="1"/>
  <c r="O32" i="1"/>
  <c r="H8" i="7"/>
  <c r="H22" i="7"/>
  <c r="H25" i="7"/>
  <c r="H19" i="7"/>
  <c r="H32" i="7"/>
  <c r="H5" i="7"/>
  <c r="H33" i="7"/>
  <c r="H26" i="7"/>
  <c r="H9" i="7"/>
  <c r="H34" i="7"/>
  <c r="H37" i="7"/>
  <c r="H17" i="7"/>
  <c r="H38" i="7"/>
  <c r="H21" i="7"/>
  <c r="L27" i="7" l="1"/>
  <c r="S28" i="14" s="1"/>
  <c r="L18" i="7"/>
  <c r="S19" i="14" s="1"/>
  <c r="L17" i="7"/>
  <c r="S18" i="14" s="1"/>
  <c r="R17" i="1" l="1"/>
  <c r="R18" i="1"/>
  <c r="R27" i="1"/>
  <c r="K18" i="7"/>
  <c r="R19" i="14" s="1"/>
  <c r="K17" i="7"/>
  <c r="R18" i="14" s="1"/>
  <c r="Q17" i="1" l="1"/>
  <c r="Q18" i="1"/>
  <c r="J18" i="7"/>
  <c r="Q19" i="14" s="1"/>
  <c r="J27" i="7"/>
  <c r="Q28" i="14" s="1"/>
  <c r="K27" i="7"/>
  <c r="R28" i="14" s="1"/>
  <c r="J17" i="7"/>
  <c r="Q18" i="14" s="1"/>
  <c r="P17" i="1" l="1"/>
  <c r="Q27" i="1"/>
  <c r="P27" i="1"/>
  <c r="P18" i="1"/>
  <c r="L23" i="7" l="1"/>
  <c r="S24" i="14" s="1"/>
  <c r="R23" i="1" l="1"/>
  <c r="L24" i="7"/>
  <c r="S25" i="14" s="1"/>
  <c r="K24" i="7"/>
  <c r="R25" i="14" s="1"/>
  <c r="J24" i="7"/>
  <c r="Q25" i="14" s="1"/>
  <c r="K23" i="7"/>
  <c r="R24" i="14" s="1"/>
  <c r="Q23" i="1" l="1"/>
  <c r="Q24" i="1"/>
  <c r="P24" i="1"/>
  <c r="R24" i="1"/>
  <c r="J23" i="7"/>
  <c r="Q24" i="14" s="1"/>
  <c r="P23" i="1" l="1"/>
  <c r="F2" i="1" l="1"/>
  <c r="L13" i="7" l="1"/>
  <c r="S13" i="14" s="1"/>
  <c r="J13" i="7"/>
  <c r="Q13" i="14" s="1"/>
  <c r="R13" i="1" l="1"/>
  <c r="P13" i="1"/>
  <c r="K13" i="7"/>
  <c r="R13" i="14" s="1"/>
  <c r="Q13" i="1" l="1"/>
  <c r="L26" i="7" l="1"/>
  <c r="S27" i="14" s="1"/>
  <c r="L31" i="7"/>
  <c r="S32" i="14" s="1"/>
  <c r="R31" i="1" l="1"/>
  <c r="R26" i="1"/>
  <c r="K31" i="7"/>
  <c r="R32" i="14" s="1"/>
  <c r="J26" i="7"/>
  <c r="Q27" i="14" s="1"/>
  <c r="J31" i="7"/>
  <c r="Q32" i="14" s="1"/>
  <c r="Q31" i="1" l="1"/>
  <c r="P31" i="1"/>
  <c r="P26" i="1"/>
  <c r="K26" i="7"/>
  <c r="Q26" i="1" l="1"/>
  <c r="R27" i="14"/>
  <c r="K11" i="7"/>
  <c r="L11" i="7"/>
  <c r="S5" i="14" s="1"/>
  <c r="J11" i="7"/>
  <c r="Q5" i="14" s="1"/>
  <c r="L5" i="7"/>
  <c r="S7" i="14" s="1"/>
  <c r="Q11" i="1" l="1"/>
  <c r="R5" i="14"/>
  <c r="R5" i="1"/>
  <c r="R11" i="1"/>
  <c r="P11" i="1"/>
  <c r="K5" i="7" l="1"/>
  <c r="R7" i="14" s="1"/>
  <c r="J5" i="7"/>
  <c r="Q7" i="14" s="1"/>
  <c r="Q5" i="1" l="1"/>
  <c r="P5" i="1"/>
  <c r="F26" i="13"/>
  <c r="E26" i="13"/>
  <c r="D26" i="13"/>
  <c r="C26" i="13"/>
  <c r="B26" i="13"/>
  <c r="F30" i="13"/>
  <c r="E30" i="13"/>
  <c r="D30" i="13"/>
  <c r="C30" i="13"/>
  <c r="B30" i="13"/>
  <c r="F36" i="13"/>
  <c r="E36" i="13"/>
  <c r="D36" i="13"/>
  <c r="C36" i="13"/>
  <c r="B36" i="13"/>
  <c r="F15" i="13"/>
  <c r="E15" i="13"/>
  <c r="D15" i="13"/>
  <c r="C15" i="13"/>
  <c r="B15" i="13"/>
  <c r="F22" i="13"/>
  <c r="E22" i="13"/>
  <c r="D22" i="13"/>
  <c r="C22" i="13"/>
  <c r="B22" i="13"/>
  <c r="F32" i="13"/>
  <c r="E32" i="13"/>
  <c r="D32" i="13"/>
  <c r="C32" i="13"/>
  <c r="B32" i="13"/>
  <c r="F3" i="13"/>
  <c r="E3" i="13"/>
  <c r="D3" i="13"/>
  <c r="C3" i="13"/>
  <c r="B3" i="13"/>
  <c r="F10" i="13"/>
  <c r="E10" i="13"/>
  <c r="D10" i="13"/>
  <c r="C10" i="13"/>
  <c r="B10" i="13"/>
  <c r="F20" i="13"/>
  <c r="E20" i="13"/>
  <c r="D20" i="13"/>
  <c r="C20" i="13"/>
  <c r="B20" i="13"/>
  <c r="F21" i="13"/>
  <c r="E21" i="13"/>
  <c r="D21" i="13"/>
  <c r="C21" i="13"/>
  <c r="B21" i="13"/>
  <c r="F23" i="13"/>
  <c r="E23" i="13"/>
  <c r="D23" i="13"/>
  <c r="C23" i="13"/>
  <c r="B23" i="13"/>
  <c r="F7" i="13"/>
  <c r="E7" i="13"/>
  <c r="D7" i="13"/>
  <c r="C7" i="13"/>
  <c r="B7" i="13"/>
  <c r="F5" i="13"/>
  <c r="E5" i="13"/>
  <c r="D5" i="13"/>
  <c r="C5" i="13"/>
  <c r="B5" i="13"/>
  <c r="F11" i="13"/>
  <c r="E11" i="13"/>
  <c r="D11" i="13"/>
  <c r="C11" i="13"/>
  <c r="B11" i="13"/>
  <c r="F33" i="13"/>
  <c r="E33" i="13"/>
  <c r="D33" i="13"/>
  <c r="C33" i="13"/>
  <c r="B33" i="13"/>
  <c r="F27" i="13"/>
  <c r="E27" i="13"/>
  <c r="D27" i="13"/>
  <c r="C27" i="13"/>
  <c r="B27" i="13"/>
  <c r="F19" i="13"/>
  <c r="E19" i="13"/>
  <c r="D19" i="13"/>
  <c r="C19" i="13"/>
  <c r="B19" i="13"/>
  <c r="F13" i="13"/>
  <c r="E13" i="13"/>
  <c r="D13" i="13"/>
  <c r="C13" i="13"/>
  <c r="B13" i="13"/>
  <c r="F37" i="13"/>
  <c r="E37" i="13"/>
  <c r="D37" i="13"/>
  <c r="C37" i="13"/>
  <c r="B37" i="13"/>
  <c r="F12" i="13"/>
  <c r="E12" i="13"/>
  <c r="D12" i="13"/>
  <c r="C12" i="13"/>
  <c r="B12" i="13"/>
  <c r="F18" i="13"/>
  <c r="E18" i="13"/>
  <c r="D18" i="13"/>
  <c r="C18" i="13"/>
  <c r="B18" i="13"/>
  <c r="F2" i="13"/>
  <c r="E2" i="13"/>
  <c r="D2" i="13"/>
  <c r="C2" i="13"/>
  <c r="B2" i="13"/>
  <c r="F34" i="13"/>
  <c r="E34" i="13"/>
  <c r="D34" i="13"/>
  <c r="C34" i="13"/>
  <c r="B34" i="13"/>
  <c r="F6" i="13"/>
  <c r="E6" i="13"/>
  <c r="D6" i="13"/>
  <c r="C6" i="13"/>
  <c r="B6" i="13"/>
  <c r="F31" i="13"/>
  <c r="E31" i="13"/>
  <c r="D31" i="13"/>
  <c r="C31" i="13"/>
  <c r="B31" i="13"/>
  <c r="F29" i="13"/>
  <c r="E29" i="13"/>
  <c r="D29" i="13"/>
  <c r="C29" i="13"/>
  <c r="B29" i="13"/>
  <c r="F16" i="13"/>
  <c r="E16" i="13"/>
  <c r="D16" i="13"/>
  <c r="C16" i="13"/>
  <c r="B16" i="13"/>
  <c r="F28" i="13"/>
  <c r="E28" i="13"/>
  <c r="D28" i="13"/>
  <c r="C28" i="13"/>
  <c r="B28" i="13"/>
  <c r="F24" i="13"/>
  <c r="E24" i="13"/>
  <c r="D24" i="13"/>
  <c r="C24" i="13"/>
  <c r="B24" i="13"/>
  <c r="F35" i="13"/>
  <c r="E35" i="13"/>
  <c r="D35" i="13"/>
  <c r="C35" i="13"/>
  <c r="B35" i="13"/>
  <c r="F17" i="13"/>
  <c r="E17" i="13"/>
  <c r="D17" i="13"/>
  <c r="C17" i="13"/>
  <c r="B17" i="13"/>
  <c r="F8" i="13"/>
  <c r="E8" i="13"/>
  <c r="D8" i="13"/>
  <c r="C8" i="13"/>
  <c r="B8" i="13"/>
  <c r="F9" i="13"/>
  <c r="E9" i="13"/>
  <c r="D9" i="13"/>
  <c r="C9" i="13"/>
  <c r="B9" i="13"/>
  <c r="F14" i="13"/>
  <c r="E14" i="13"/>
  <c r="D14" i="13"/>
  <c r="C14" i="13"/>
  <c r="B14" i="13"/>
  <c r="F25" i="13"/>
  <c r="E25" i="13"/>
  <c r="D25" i="13"/>
  <c r="C25" i="13"/>
  <c r="B25" i="13"/>
  <c r="F4" i="13"/>
  <c r="E4" i="13"/>
  <c r="D4" i="13"/>
  <c r="C4" i="13"/>
  <c r="B4" i="13"/>
  <c r="M6" i="13" l="1"/>
  <c r="M5" i="13"/>
  <c r="M10" i="13"/>
  <c r="M3" i="13"/>
  <c r="M36" i="13"/>
  <c r="M2" i="13"/>
  <c r="M34" i="13"/>
  <c r="M11" i="13"/>
  <c r="M35" i="13"/>
  <c r="M13" i="13"/>
  <c r="M37" i="13"/>
  <c r="M14" i="13"/>
  <c r="M18" i="13"/>
  <c r="M22" i="13"/>
  <c r="M26" i="13"/>
  <c r="M30" i="13"/>
  <c r="M7" i="13"/>
  <c r="M15" i="13"/>
  <c r="M19" i="13"/>
  <c r="M23" i="13"/>
  <c r="M27" i="13"/>
  <c r="M31" i="13"/>
  <c r="M4" i="13"/>
  <c r="M8" i="13"/>
  <c r="M12" i="13"/>
  <c r="M16" i="13"/>
  <c r="M20" i="13"/>
  <c r="M24" i="13"/>
  <c r="M28" i="13"/>
  <c r="M32" i="13"/>
  <c r="M9" i="13"/>
  <c r="M17" i="13"/>
  <c r="M21" i="13"/>
  <c r="M25" i="13"/>
  <c r="M29" i="13"/>
  <c r="M33" i="13"/>
  <c r="H2" i="13"/>
  <c r="I2" i="13" s="1"/>
  <c r="K2" i="13" s="1"/>
  <c r="H4" i="13"/>
  <c r="I4" i="13" s="1"/>
  <c r="K4" i="13" s="1"/>
  <c r="H6" i="13"/>
  <c r="I6" i="13" s="1"/>
  <c r="K6" i="13" s="1"/>
  <c r="H8" i="13"/>
  <c r="I8" i="13" s="1"/>
  <c r="K8" i="13" s="1"/>
  <c r="H10" i="13"/>
  <c r="I10" i="13" s="1"/>
  <c r="K10" i="13" s="1"/>
  <c r="H12" i="13"/>
  <c r="I12" i="13" s="1"/>
  <c r="K12" i="13" s="1"/>
  <c r="H14" i="13"/>
  <c r="L14" i="13" s="1"/>
  <c r="H16" i="13"/>
  <c r="I16" i="13" s="1"/>
  <c r="K16" i="13" s="1"/>
  <c r="H18" i="13"/>
  <c r="I18" i="13" s="1"/>
  <c r="K18" i="13" s="1"/>
  <c r="H20" i="13"/>
  <c r="I20" i="13" s="1"/>
  <c r="K20" i="13" s="1"/>
  <c r="H22" i="13"/>
  <c r="I22" i="13" s="1"/>
  <c r="K22" i="13" s="1"/>
  <c r="H24" i="13"/>
  <c r="I24" i="13" s="1"/>
  <c r="K24" i="13" s="1"/>
  <c r="H26" i="13"/>
  <c r="I26" i="13" s="1"/>
  <c r="K26" i="13" s="1"/>
  <c r="H28" i="13"/>
  <c r="I28" i="13" s="1"/>
  <c r="K28" i="13" s="1"/>
  <c r="H30" i="13"/>
  <c r="L30" i="13" s="1"/>
  <c r="H32" i="13"/>
  <c r="I32" i="13" s="1"/>
  <c r="K32" i="13" s="1"/>
  <c r="H34" i="13"/>
  <c r="I34" i="13" s="1"/>
  <c r="K34" i="13" s="1"/>
  <c r="H36" i="13"/>
  <c r="I36" i="13" s="1"/>
  <c r="K36" i="13" s="1"/>
  <c r="H3" i="13"/>
  <c r="L3" i="13" s="1"/>
  <c r="H5" i="13"/>
  <c r="I5" i="13" s="1"/>
  <c r="K5" i="13" s="1"/>
  <c r="H7" i="13"/>
  <c r="L7" i="13" s="1"/>
  <c r="H9" i="13"/>
  <c r="I9" i="13" s="1"/>
  <c r="K9" i="13" s="1"/>
  <c r="H11" i="13"/>
  <c r="L11" i="13" s="1"/>
  <c r="H13" i="13"/>
  <c r="I13" i="13" s="1"/>
  <c r="K13" i="13" s="1"/>
  <c r="H15" i="13"/>
  <c r="L15" i="13" s="1"/>
  <c r="H17" i="13"/>
  <c r="I17" i="13" s="1"/>
  <c r="K17" i="13" s="1"/>
  <c r="H19" i="13"/>
  <c r="L19" i="13" s="1"/>
  <c r="H21" i="13"/>
  <c r="I21" i="13" s="1"/>
  <c r="K21" i="13" s="1"/>
  <c r="H23" i="13"/>
  <c r="I23" i="13" s="1"/>
  <c r="K23" i="13" s="1"/>
  <c r="H25" i="13"/>
  <c r="I25" i="13" s="1"/>
  <c r="K25" i="13" s="1"/>
  <c r="H27" i="13"/>
  <c r="L27" i="13" s="1"/>
  <c r="H29" i="13"/>
  <c r="L29" i="13" s="1"/>
  <c r="H31" i="13"/>
  <c r="L31" i="13" s="1"/>
  <c r="H33" i="13"/>
  <c r="L33" i="13" s="1"/>
  <c r="H35" i="13"/>
  <c r="L35" i="13" s="1"/>
  <c r="H37" i="13"/>
  <c r="L37" i="13" s="1"/>
  <c r="L34" i="13" l="1"/>
  <c r="L2" i="13"/>
  <c r="L10" i="13"/>
  <c r="L12" i="13"/>
  <c r="L18" i="13"/>
  <c r="L26" i="13"/>
  <c r="L32" i="13"/>
  <c r="L16" i="13"/>
  <c r="L8" i="13"/>
  <c r="L24" i="13"/>
  <c r="L4" i="13"/>
  <c r="I30" i="13"/>
  <c r="K30" i="13" s="1"/>
  <c r="L22" i="13"/>
  <c r="I27" i="13"/>
  <c r="K27" i="13" s="1"/>
  <c r="L20" i="13"/>
  <c r="L6" i="13"/>
  <c r="I14" i="13"/>
  <c r="K14" i="13" s="1"/>
  <c r="I37" i="13"/>
  <c r="K37" i="13" s="1"/>
  <c r="L5" i="13"/>
  <c r="L36" i="13"/>
  <c r="I29" i="13"/>
  <c r="K29" i="13" s="1"/>
  <c r="L21" i="13"/>
  <c r="I19" i="13"/>
  <c r="K19" i="13" s="1"/>
  <c r="I11" i="13"/>
  <c r="K11" i="13" s="1"/>
  <c r="L13" i="13"/>
  <c r="L28" i="13"/>
  <c r="L25" i="13"/>
  <c r="L17" i="13"/>
  <c r="L9" i="13"/>
  <c r="I15" i="13"/>
  <c r="K15" i="13" s="1"/>
  <c r="I35" i="13"/>
  <c r="K35" i="13" s="1"/>
  <c r="I31" i="13"/>
  <c r="K31" i="13" s="1"/>
  <c r="I7" i="13"/>
  <c r="K7" i="13" s="1"/>
  <c r="I3" i="13"/>
  <c r="K3" i="13" s="1"/>
  <c r="L23" i="13"/>
  <c r="I33" i="13"/>
  <c r="K33" i="13" s="1"/>
  <c r="B2" i="1" l="1"/>
  <c r="E2" i="1" l="1"/>
  <c r="D2" i="1"/>
  <c r="C2" i="1"/>
  <c r="A2" i="7" l="1"/>
  <c r="L10" i="7"/>
  <c r="S3" i="14" s="1"/>
  <c r="L14" i="7"/>
  <c r="S14" i="14" s="1"/>
  <c r="L16" i="7"/>
  <c r="S17" i="14" s="1"/>
  <c r="L20" i="7"/>
  <c r="S21" i="14" s="1"/>
  <c r="L21" i="7"/>
  <c r="S22" i="14" s="1"/>
  <c r="L28" i="7"/>
  <c r="S29" i="14" s="1"/>
  <c r="L30" i="7"/>
  <c r="S31" i="14" s="1"/>
  <c r="G2" i="7"/>
  <c r="R10" i="1" l="1"/>
  <c r="R30" i="1"/>
  <c r="R16" i="1"/>
  <c r="R20" i="1"/>
  <c r="R14" i="1"/>
  <c r="R28" i="1"/>
  <c r="R21" i="1"/>
  <c r="H2" i="7"/>
  <c r="J2" i="7" s="1"/>
  <c r="Q9" i="14" s="1"/>
  <c r="K2" i="7"/>
  <c r="R9" i="14" s="1"/>
  <c r="K29" i="7"/>
  <c r="R30" i="14" s="1"/>
  <c r="O2" i="1"/>
  <c r="J21" i="7"/>
  <c r="Q22" i="14" s="1"/>
  <c r="L12" i="7"/>
  <c r="S8" i="14" s="1"/>
  <c r="J4" i="7"/>
  <c r="Q4" i="14" s="1"/>
  <c r="L6" i="7"/>
  <c r="S12" i="14" s="1"/>
  <c r="L25" i="7"/>
  <c r="S26" i="14" s="1"/>
  <c r="K12" i="7"/>
  <c r="R8" i="14" s="1"/>
  <c r="K19" i="7"/>
  <c r="R20" i="14" s="1"/>
  <c r="L2" i="7"/>
  <c r="S9" i="14" s="1"/>
  <c r="K15" i="7"/>
  <c r="R16" i="14" s="1"/>
  <c r="L4" i="7"/>
  <c r="S4" i="14" s="1"/>
  <c r="L29" i="7"/>
  <c r="S30" i="14" s="1"/>
  <c r="L19" i="7"/>
  <c r="S20" i="14" s="1"/>
  <c r="K4" i="7"/>
  <c r="R4" i="14" s="1"/>
  <c r="L3" i="7"/>
  <c r="S6" i="14" s="1"/>
  <c r="J12" i="7"/>
  <c r="Q8" i="14" s="1"/>
  <c r="L9" i="7"/>
  <c r="S11" i="14" s="1"/>
  <c r="L15" i="7"/>
  <c r="S16" i="14" s="1"/>
  <c r="L7" i="7"/>
  <c r="S10" i="14" s="1"/>
  <c r="J29" i="7"/>
  <c r="Q30" i="14" s="1"/>
  <c r="J19" i="7"/>
  <c r="Q20" i="14" s="1"/>
  <c r="J9" i="7"/>
  <c r="Q11" i="14" s="1"/>
  <c r="K9" i="7"/>
  <c r="R11" i="14" s="1"/>
  <c r="L8" i="7"/>
  <c r="S15" i="14" s="1"/>
  <c r="K3" i="7"/>
  <c r="R6" i="14" s="1"/>
  <c r="J25" i="7"/>
  <c r="Q26" i="14" s="1"/>
  <c r="K25" i="7"/>
  <c r="R26" i="14" s="1"/>
  <c r="J22" i="7"/>
  <c r="Q23" i="14" s="1"/>
  <c r="L22" i="7"/>
  <c r="S23" i="14" s="1"/>
  <c r="J7" i="7"/>
  <c r="Q10" i="14" s="1"/>
  <c r="K7" i="7"/>
  <c r="R10" i="14" s="1"/>
  <c r="J6" i="7"/>
  <c r="Q12" i="14" s="1"/>
  <c r="K6" i="7"/>
  <c r="R12" i="14" s="1"/>
  <c r="J15" i="7"/>
  <c r="Q16" i="14" s="1"/>
  <c r="J3" i="7"/>
  <c r="Q6" i="14" s="1"/>
  <c r="K30" i="7"/>
  <c r="R31" i="14" s="1"/>
  <c r="K14" i="7"/>
  <c r="R14" i="14" s="1"/>
  <c r="J28" i="7"/>
  <c r="Q29" i="14" s="1"/>
  <c r="J10" i="7"/>
  <c r="Q3" i="14" s="1"/>
  <c r="R6" i="1" l="1"/>
  <c r="R19" i="1"/>
  <c r="Q9" i="1"/>
  <c r="P9" i="1"/>
  <c r="P7" i="1"/>
  <c r="Q29" i="1"/>
  <c r="P29" i="1"/>
  <c r="R4" i="1"/>
  <c r="Q15" i="1"/>
  <c r="P21" i="1"/>
  <c r="P10" i="1"/>
  <c r="R29" i="1"/>
  <c r="Q14" i="1"/>
  <c r="P6" i="1"/>
  <c r="Q7" i="1"/>
  <c r="P22" i="1"/>
  <c r="Q25" i="1"/>
  <c r="R9" i="1"/>
  <c r="P28" i="1"/>
  <c r="Q30" i="1"/>
  <c r="P12" i="1"/>
  <c r="Q19" i="1"/>
  <c r="R7" i="1"/>
  <c r="R15" i="1"/>
  <c r="P15" i="1"/>
  <c r="P25" i="1"/>
  <c r="Q3" i="1"/>
  <c r="R3" i="1"/>
  <c r="Q12" i="1"/>
  <c r="P4" i="1"/>
  <c r="R22" i="1"/>
  <c r="P3" i="1"/>
  <c r="Q6" i="1"/>
  <c r="R8" i="1"/>
  <c r="P19" i="1"/>
  <c r="Q4" i="1"/>
  <c r="R25" i="1"/>
  <c r="R12" i="1"/>
  <c r="R2" i="1"/>
  <c r="Q2" i="1"/>
  <c r="P2" i="1"/>
  <c r="K21" i="7"/>
  <c r="R22" i="14" s="1"/>
  <c r="K10" i="7"/>
  <c r="R3" i="14" s="1"/>
  <c r="K28" i="7"/>
  <c r="R29" i="14" s="1"/>
  <c r="J8" i="7"/>
  <c r="Q15" i="14" s="1"/>
  <c r="K8" i="7"/>
  <c r="R15" i="14" s="1"/>
  <c r="J14" i="7"/>
  <c r="Q14" i="14" s="1"/>
  <c r="K20" i="7"/>
  <c r="R21" i="14" s="1"/>
  <c r="J20" i="7"/>
  <c r="Q21" i="14" s="1"/>
  <c r="K22" i="7"/>
  <c r="R23" i="14" s="1"/>
  <c r="K16" i="7"/>
  <c r="R17" i="14" s="1"/>
  <c r="J16" i="7"/>
  <c r="Q17" i="14" s="1"/>
  <c r="J30" i="7"/>
  <c r="Q31" i="14" s="1"/>
  <c r="Q21" i="1" l="1"/>
  <c r="Q28" i="1"/>
  <c r="P16" i="1"/>
  <c r="P8" i="1"/>
  <c r="Q10" i="1"/>
  <c r="P20" i="1"/>
  <c r="Q20" i="1"/>
  <c r="P30" i="1"/>
  <c r="Q16" i="1"/>
  <c r="Q8" i="1"/>
  <c r="Q22" i="1"/>
  <c r="P14" i="1"/>
</calcChain>
</file>

<file path=xl/sharedStrings.xml><?xml version="1.0" encoding="utf-8"?>
<sst xmlns="http://schemas.openxmlformats.org/spreadsheetml/2006/main" count="214" uniqueCount="66">
  <si>
    <t>Name</t>
  </si>
  <si>
    <t>Team</t>
  </si>
  <si>
    <t>Weight lb</t>
  </si>
  <si>
    <t>Weight oz</t>
  </si>
  <si>
    <t>Weight dr</t>
  </si>
  <si>
    <t>oz</t>
  </si>
  <si>
    <t>lb</t>
  </si>
  <si>
    <t>total</t>
  </si>
  <si>
    <t>round1</t>
  </si>
  <si>
    <t>round2</t>
  </si>
  <si>
    <t>round3</t>
  </si>
  <si>
    <t>round4</t>
  </si>
  <si>
    <t>round5</t>
  </si>
  <si>
    <t>round6</t>
  </si>
  <si>
    <t>round7</t>
  </si>
  <si>
    <t>round8</t>
  </si>
  <si>
    <t>round9</t>
  </si>
  <si>
    <t>round10</t>
  </si>
  <si>
    <t>round11</t>
  </si>
  <si>
    <t>round12</t>
  </si>
  <si>
    <t>Total</t>
  </si>
  <si>
    <t>Weight Dr</t>
  </si>
  <si>
    <t>Indicates Did Not Fish</t>
  </si>
  <si>
    <t>Points</t>
  </si>
  <si>
    <t>John Godden</t>
  </si>
  <si>
    <t>Paul Rice</t>
  </si>
  <si>
    <t>Nigel Russell</t>
  </si>
  <si>
    <t>John Wright</t>
  </si>
  <si>
    <t>Len Baldwin</t>
  </si>
  <si>
    <t>Kieth Taylor</t>
  </si>
  <si>
    <t>Bob Garrett</t>
  </si>
  <si>
    <t>Paul Richards</t>
  </si>
  <si>
    <t>Jamie Richards</t>
  </si>
  <si>
    <t>Peter Gilbert</t>
  </si>
  <si>
    <t>Steve Bull</t>
  </si>
  <si>
    <t>Jim Bone</t>
  </si>
  <si>
    <t>Bruce Murtough</t>
  </si>
  <si>
    <t>S. Scharmer</t>
  </si>
  <si>
    <t>Phil McKay</t>
  </si>
  <si>
    <t>round 2</t>
  </si>
  <si>
    <t>Weight Er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</si>
  <si>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</si>
  <si>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</si>
  <si>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</si>
  <si>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</si>
  <si>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</si>
  <si>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</si>
  <si>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</si>
  <si>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</si>
  <si>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</si>
  <si>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</si>
  <si>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LEAGUE POSITIONS</t>
  </si>
  <si>
    <t>R 1</t>
  </si>
  <si>
    <t>R 2</t>
  </si>
  <si>
    <t>R 3</t>
  </si>
  <si>
    <t>R 4</t>
  </si>
  <si>
    <t>R 5</t>
  </si>
  <si>
    <t>R 6</t>
  </si>
  <si>
    <t>R 7</t>
  </si>
  <si>
    <t>R 8</t>
  </si>
  <si>
    <t xml:space="preserve">R 9 </t>
  </si>
  <si>
    <t>R 10</t>
  </si>
  <si>
    <t>R 11</t>
  </si>
  <si>
    <t>R 12</t>
  </si>
  <si>
    <t>TOT</t>
  </si>
  <si>
    <t>Indicates did not 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</si>
</sst>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sz val="8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2"/>
      <color theme="4"/>
      <name val="Arial"/>
      <family val="2"/>
    </font>
    <font>
      <sz val="36"/>
      <name val="Arial"/>
      <family val="2"/>
    </font>
    <font>
      <sz val="11"/>
      <color rgb="FF444444"/>
      <name val="Calibri"/>
      <family val="2"/>
      <charset val="1"/>
    </font>
    <font>
      <sz val="14"/>
      <color rgb="FFFF0000"/>
      <name val="Calibri"/>
      <family val="2"/>
      <charset val="1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ABE9FF"/>
        <bgColor indexed="64"/>
      </patternFill>
    </fill>
    <fill>
      <patternFill patternType="solid">
        <fgColor theme="0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/>
    <xf numFmtId="0" fontId="4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/>
    <xf numFmtId="0" fontId="3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4" fillId="0" borderId="6" xfId="0" applyFont="1" applyBorder="1"/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/>
    <xf numFmtId="0" fontId="8" fillId="0" borderId="5" xfId="0" applyFont="1" applyBorder="1"/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6" xfId="0" applyFont="1" applyBorder="1"/>
    <xf numFmtId="0" fontId="4" fillId="3" borderId="2" xfId="0" applyFont="1" applyFill="1" applyBorder="1"/>
    <xf numFmtId="0" fontId="8" fillId="3" borderId="2" xfId="0" applyFont="1" applyFill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0" fillId="0" borderId="0" xfId="0" quotePrefix="1" applyFont="1"/>
    <xf numFmtId="0" fontId="11" fillId="0" borderId="0" xfId="0" quotePrefix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E9FF"/>
      <color rgb="FF8BE1FF"/>
      <color rgb="FFC95B11"/>
      <color rgb="FFF4AD7C"/>
      <color rgb="FF00B0F0"/>
      <color rgb="FFC08E00"/>
      <color rgb="FFB17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9"/>
  <sheetViews>
    <sheetView workbookViewId="0">
      <selection activeCell="C3" sqref="C3"/>
    </sheetView>
  </sheetViews>
  <sheetFormatPr defaultRowHeight="12.75"/>
  <cols>
    <col min="1" max="1" width="18.7109375" customWidth="1"/>
    <col min="2" max="2" width="17.42578125" customWidth="1"/>
    <col min="3" max="3" width="9.140625" style="1"/>
    <col min="4" max="6" width="8.5703125" style="1" customWidth="1"/>
    <col min="10" max="12" width="9.140625" style="1"/>
  </cols>
  <sheetData>
    <row r="1" spans="1:12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1" t="s">
        <v>6</v>
      </c>
      <c r="I1" s="1" t="s">
        <v>7</v>
      </c>
      <c r="J1" s="1" t="s">
        <v>2</v>
      </c>
      <c r="K1" s="1" t="s">
        <v>3</v>
      </c>
      <c r="L1" s="1" t="s">
        <v>4</v>
      </c>
    </row>
    <row r="2" spans="1:12">
      <c r="A2" t="str">
        <f>round1!A3</f>
        <v>John Godden</v>
      </c>
      <c r="C2" s="1">
        <f>round1!D3+round2!D3+round3!D3+round4!D3+round5!D3+round6!D3+round7!D3+round8!D3+round9!D3+round10!D3+round11!D3+round12!D3</f>
        <v>15</v>
      </c>
      <c r="D2" s="1">
        <f>round1!E3+round2!E3+round3!E3+round4!E3+round5!E3+round6!E3+round7!E3+round8!E3+round9!E3+round10!E3+round11!E3+round12!E3</f>
        <v>51</v>
      </c>
      <c r="E2" s="1">
        <f>round1!F3+round2!F3+round3!F3+round4!F3+round5!F3+round6!F3+round7!F3+round8!F3+round9!F3+round10!F3+round11!F3+round12!F3</f>
        <v>16</v>
      </c>
      <c r="G2">
        <f>TRUNC(E2/16)</f>
        <v>1</v>
      </c>
      <c r="H2">
        <f>TRUNC((D2+G2)/16)</f>
        <v>3</v>
      </c>
      <c r="I2" s="1" t="s">
        <v>7</v>
      </c>
      <c r="J2" s="4">
        <f>(C2+H2)</f>
        <v>18</v>
      </c>
      <c r="K2" s="4">
        <f>(D2+G2)-(TRUNC((D2+G2)/16)*16)</f>
        <v>4</v>
      </c>
      <c r="L2" s="4">
        <f>E2-(TRUNC(E2/16)*16)</f>
        <v>0</v>
      </c>
    </row>
    <row r="3" spans="1:12">
      <c r="A3" t="str">
        <f>round1!A4</f>
        <v>Paul Rice</v>
      </c>
      <c r="C3" s="1">
        <f>round1!D4+round2!D4+round3!D4+round4!D4+round5!D4+round6!D4+round7!D4+round8!D4+round9!D4+round11!D4+round12!D4</f>
        <v>13</v>
      </c>
      <c r="D3" s="1">
        <f>round1!E4+round2!E4+round3!E4+round4!E4+round5!E4+round6!E4+round7!E4+round8!E4+round9!E4+round11!E4+round12!E4</f>
        <v>33</v>
      </c>
      <c r="E3" s="1">
        <f>round1!F4+round2!F4+round3!F4+round4!F4+round5!F4+round6!F4+round7!F4+round8!F4+round9!F4+round11!F4+round12!F4</f>
        <v>16</v>
      </c>
      <c r="G3">
        <f t="shared" ref="G3:G38" si="0">TRUNC(E3/16)</f>
        <v>1</v>
      </c>
      <c r="H3">
        <f t="shared" ref="H3:H38" si="1">TRUNC((D3+G3)/16)</f>
        <v>2</v>
      </c>
      <c r="I3" s="1" t="s">
        <v>7</v>
      </c>
      <c r="J3" s="4">
        <f t="shared" ref="J3:J30" si="2">(C3+H3)</f>
        <v>15</v>
      </c>
      <c r="K3" s="4">
        <f t="shared" ref="K3:K30" si="3">(D3+G3)-(TRUNC((D3+G3)/16)*16)</f>
        <v>2</v>
      </c>
      <c r="L3" s="4">
        <f t="shared" ref="L3:L30" si="4">E3-(TRUNC(E3/16)*16)</f>
        <v>0</v>
      </c>
    </row>
    <row r="4" spans="1:12">
      <c r="A4" t="str">
        <f>round1!A5</f>
        <v>Nigel Russell</v>
      </c>
      <c r="C4" s="1">
        <f>round1!D5+round2!D5+round3!D5+round5!D5+round6!D5+round7!D5+round8!D5+round9!D5+round10!D5+round11!D5+round12!D5</f>
        <v>37</v>
      </c>
      <c r="D4" s="1">
        <f>round1!E5+round2!E5+round3!E5+round5!E5+round6!E5+round7!E5+round8!E5+round9!E5+round10!E5+round11!E5+round12!E5</f>
        <v>62</v>
      </c>
      <c r="E4" s="1">
        <f>round1!F5+round2!F5+round3!F5+round5!F5+round6!F5+round7!F5+round8!F5+round9!F5+round10!F5+round11!F5+round12!F5</f>
        <v>16</v>
      </c>
      <c r="G4">
        <f t="shared" si="0"/>
        <v>1</v>
      </c>
      <c r="H4">
        <f t="shared" si="1"/>
        <v>3</v>
      </c>
      <c r="I4" s="1" t="s">
        <v>7</v>
      </c>
      <c r="J4" s="4">
        <f t="shared" si="2"/>
        <v>40</v>
      </c>
      <c r="K4" s="4">
        <f t="shared" si="3"/>
        <v>15</v>
      </c>
      <c r="L4" s="4">
        <f t="shared" si="4"/>
        <v>0</v>
      </c>
    </row>
    <row r="5" spans="1:12">
      <c r="A5" t="str">
        <f>round1!A6</f>
        <v>John Wright</v>
      </c>
      <c r="C5" s="1">
        <f>round1!D6+round2!D6+round3!D6+round4!D6+round5!D6+round6!D6+round7!D6+round8!D6+round9!D6+round10!D6+round11!D6+round12!D6</f>
        <v>11</v>
      </c>
      <c r="D5" s="1">
        <f>round1!E6+round2!E6+round3!E6+round4!E6+round5!E6+round6!E6+round7!E6+round8!E6+round9!E6+round10!E6+round11!E6+round12!E6</f>
        <v>60</v>
      </c>
      <c r="E5" s="1">
        <f>round1!F6+round2!F6+round3!F6+round4!F6+round5!F6+round6!F6+round7!F6+round8!F6+round9!F6+round10!F6+round11!F6+round12!F6</f>
        <v>8</v>
      </c>
      <c r="G5">
        <f t="shared" si="0"/>
        <v>0</v>
      </c>
      <c r="H5">
        <f t="shared" si="1"/>
        <v>3</v>
      </c>
      <c r="I5" s="1" t="s">
        <v>7</v>
      </c>
      <c r="J5" s="4">
        <f>(C5+H5)</f>
        <v>14</v>
      </c>
      <c r="K5" s="4">
        <f t="shared" ref="K5" si="5">(D5+G5)-(TRUNC((D5+G5)/16)*16)</f>
        <v>12</v>
      </c>
      <c r="L5" s="4">
        <f t="shared" ref="L5" si="6">E5-(TRUNC(E5/16)*16)</f>
        <v>8</v>
      </c>
    </row>
    <row r="6" spans="1:12">
      <c r="A6" t="str">
        <f>round1!A7</f>
        <v>Len Baldwin</v>
      </c>
      <c r="C6" s="1">
        <f>round1!D7+round2!D7+round3!D7+round4!D7+round5!D7+round6!D7+round7!D7+round8!D7+round9!D7+round10!D7+round11!D7+round12!D7</f>
        <v>18</v>
      </c>
      <c r="D6" s="1">
        <f>round1!E7+round2!E7+round3!E7+round4!E7+round5!E7+round6!E7+round7!E7+round8!E7+round9!E7+round10!E7+round11!E7+round12!E7</f>
        <v>42</v>
      </c>
      <c r="E6" s="1">
        <f>round1!F7+round2!F7+round3!F7+round4!F7+round5!F7+round6!F7+round7!F7+round8!F7+round9!F7+round10!F7+round11!F7+round12!F7</f>
        <v>0</v>
      </c>
      <c r="G6">
        <f t="shared" si="0"/>
        <v>0</v>
      </c>
      <c r="H6">
        <f t="shared" si="1"/>
        <v>2</v>
      </c>
      <c r="I6" s="1" t="s">
        <v>7</v>
      </c>
      <c r="J6" s="4">
        <f t="shared" si="2"/>
        <v>20</v>
      </c>
      <c r="K6" s="4">
        <f t="shared" si="3"/>
        <v>10</v>
      </c>
      <c r="L6" s="4">
        <f t="shared" si="4"/>
        <v>0</v>
      </c>
    </row>
    <row r="7" spans="1:12">
      <c r="A7" t="str">
        <f>round1!A8</f>
        <v>Kieth Taylor</v>
      </c>
      <c r="C7" s="1">
        <f>round1!D8+round2!D8+round3!D8+round4!D8+round5!D8+round6!D8+round7!D8+round8!D8+round9!D8+round10!D8+round11!D8+round12!D8</f>
        <v>17</v>
      </c>
      <c r="D7" s="1">
        <f>round1!E8+round2!E8+round3!E8+round4!E8+round5!E8+round6!E8+round7!E8+round8!E8+round9!E8+round10!E8+round11!E8+round12!E8</f>
        <v>52</v>
      </c>
      <c r="E7" s="1">
        <f>round1!F8+round2!F8+round3!F8+round4!F8+round5!F8+round6!F8+round7!F8+round8!F8+round9!F8+round10!F8+round11!F8+round12!F8</f>
        <v>0</v>
      </c>
      <c r="G7">
        <f t="shared" si="0"/>
        <v>0</v>
      </c>
      <c r="H7">
        <f t="shared" si="1"/>
        <v>3</v>
      </c>
      <c r="I7" s="1" t="s">
        <v>7</v>
      </c>
      <c r="J7" s="4">
        <f t="shared" si="2"/>
        <v>20</v>
      </c>
      <c r="K7" s="4">
        <f t="shared" si="3"/>
        <v>4</v>
      </c>
      <c r="L7" s="4">
        <f t="shared" si="4"/>
        <v>0</v>
      </c>
    </row>
    <row r="8" spans="1:12">
      <c r="A8" t="str">
        <f>round1!A9</f>
        <v>Bob Garrett</v>
      </c>
      <c r="C8" s="1">
        <f>round1!D9+round2!D9+round3!D9+round4!D9+round5!D9+round6!D9+round7!D9+round8!D9+round9!D9+round10!D9+round11!D9+round12!D9</f>
        <v>2</v>
      </c>
      <c r="D8" s="1">
        <f>round1!E9+round2!E9+round3!E9+round4!E9+round5!E9+round6!E9+round7!E9+round8!E9+round9!E9+round10!E9+round11!E9+round12!E9</f>
        <v>4</v>
      </c>
      <c r="E8" s="1">
        <f>round1!F9+round2!F9+round3!F9+round4!F9+round5!F9+round6!F9+round7!F9+round8!F9+round9!F9+round10!F9+round11!F9+round12!F9</f>
        <v>0</v>
      </c>
      <c r="G8">
        <f t="shared" si="0"/>
        <v>0</v>
      </c>
      <c r="H8">
        <f t="shared" si="1"/>
        <v>0</v>
      </c>
      <c r="I8" s="1" t="s">
        <v>7</v>
      </c>
      <c r="J8" s="4">
        <f t="shared" si="2"/>
        <v>2</v>
      </c>
      <c r="K8" s="4">
        <f t="shared" si="3"/>
        <v>4</v>
      </c>
      <c r="L8" s="4">
        <f t="shared" si="4"/>
        <v>0</v>
      </c>
    </row>
    <row r="9" spans="1:12">
      <c r="A9" t="str">
        <f>round1!A10</f>
        <v>Paul Richards</v>
      </c>
      <c r="C9" s="1">
        <f>round1!D10+round2!D10+round3!D10+round4!D10+round5!D10+round6!D10+round7!D10+round8!D10+round9!D10+round10!D10+round11!D10+round12!D10</f>
        <v>5</v>
      </c>
      <c r="D9" s="1">
        <f>round1!E10+round2!E10+round3!E10+round4!E10+round5!E10+round6!E10+round7!E10+round8!E10+round9!E10+round10!E10+round11!E10+round12!E10</f>
        <v>46</v>
      </c>
      <c r="E9" s="1">
        <f>round1!F10+round2!F10+round3!F10+round4!F10+round5!F10+round6!F10+round7!F10+round8!F10+round9!F10+round10!F10+round11!F10+round12!F10</f>
        <v>0</v>
      </c>
      <c r="G9">
        <f t="shared" si="0"/>
        <v>0</v>
      </c>
      <c r="H9">
        <f t="shared" si="1"/>
        <v>2</v>
      </c>
      <c r="I9" s="1" t="s">
        <v>7</v>
      </c>
      <c r="J9" s="4">
        <f t="shared" si="2"/>
        <v>7</v>
      </c>
      <c r="K9" s="4">
        <f t="shared" si="3"/>
        <v>14</v>
      </c>
      <c r="L9" s="4">
        <f t="shared" si="4"/>
        <v>0</v>
      </c>
    </row>
    <row r="10" spans="1:12">
      <c r="A10" t="str">
        <f>round1!A11</f>
        <v>Jamie Richards</v>
      </c>
      <c r="C10" s="1">
        <f>round2!D11+round3!D11+round4!D11+round5!D11+round6!D11+round7!D11+round8!D11+round10!D11</f>
        <v>46</v>
      </c>
      <c r="D10" s="1">
        <f>round2!E11+round3!E11+round4!E11+round5!E11+round6!E11+round7!E11+round8!E11+round10!E11</f>
        <v>66</v>
      </c>
      <c r="E10" s="1">
        <f>round2!F11+round3!F11+round4!F11+round5!F11+round6!F11+round7!F11+round8!F11+round10!F11</f>
        <v>32</v>
      </c>
      <c r="G10">
        <f t="shared" si="0"/>
        <v>2</v>
      </c>
      <c r="H10">
        <f t="shared" si="1"/>
        <v>4</v>
      </c>
      <c r="I10" s="1" t="s">
        <v>7</v>
      </c>
      <c r="J10" s="4">
        <f t="shared" si="2"/>
        <v>50</v>
      </c>
      <c r="K10" s="4">
        <f t="shared" si="3"/>
        <v>4</v>
      </c>
      <c r="L10" s="4">
        <f t="shared" si="4"/>
        <v>0</v>
      </c>
    </row>
    <row r="11" spans="1:12">
      <c r="A11" t="str">
        <f>round1!A12</f>
        <v>Peter Gilbert</v>
      </c>
      <c r="C11" s="1">
        <f>round4!D12+round5!D12+round6!D12+round7!D12+round8!D12+round9!D12+round10!D12+round11!D12+round12!D12</f>
        <v>23</v>
      </c>
      <c r="D11" s="1">
        <f>round4!E12+round5!E12+round6!E12+round7!E12+round8!E12+round9!E12+round10!E12+round11!E12+round12!E12</f>
        <v>49</v>
      </c>
      <c r="E11" s="1">
        <f>round4!F12+round5!F12+round6!F12+round7!F12+round8!F12+round9!F12+round10!F12+round11!F12+round12!F12</f>
        <v>0</v>
      </c>
      <c r="G11">
        <f t="shared" si="0"/>
        <v>0</v>
      </c>
      <c r="H11">
        <f t="shared" si="1"/>
        <v>3</v>
      </c>
      <c r="I11" s="5" t="s">
        <v>7</v>
      </c>
      <c r="J11" s="4">
        <f>(C11+H11)</f>
        <v>26</v>
      </c>
      <c r="K11" s="4">
        <f t="shared" si="3"/>
        <v>1</v>
      </c>
      <c r="L11" s="4">
        <f t="shared" si="4"/>
        <v>0</v>
      </c>
    </row>
    <row r="12" spans="1:12">
      <c r="A12" t="str">
        <f>round1!A13</f>
        <v>Steve Bull</v>
      </c>
      <c r="C12" s="1">
        <f>round1!D13+round2!D13+round3!D13+round4!D13+round5!D13+round6!D13+round7!D13+round8!D13+round9!D13+round10!D13+round11!D13+round12!D13</f>
        <v>21</v>
      </c>
      <c r="D12" s="1">
        <f>round1!E13+round2!E13+round3!E13+round4!E13+round5!E13+round6!E13+round7!E13+round8!E13+round9!E13+round10!E13+round11!E13+round12!E13</f>
        <v>35</v>
      </c>
      <c r="E12" s="1">
        <f>round1!F13+round2!F13+round3!F13+round4!F13+round5!F13+round6!F13+round7!F13+round8!F13+round9!F13+round10!F13+round11!F13+round12!F13</f>
        <v>8</v>
      </c>
      <c r="G12">
        <f t="shared" si="0"/>
        <v>0</v>
      </c>
      <c r="H12">
        <f t="shared" si="1"/>
        <v>2</v>
      </c>
      <c r="I12" s="1" t="s">
        <v>7</v>
      </c>
      <c r="J12" s="4">
        <f t="shared" si="2"/>
        <v>23</v>
      </c>
      <c r="K12" s="4">
        <f t="shared" si="3"/>
        <v>3</v>
      </c>
      <c r="L12" s="4">
        <f t="shared" si="4"/>
        <v>8</v>
      </c>
    </row>
    <row r="13" spans="1:12">
      <c r="A13" t="str">
        <f>round1!A14</f>
        <v>Jim Bone</v>
      </c>
      <c r="C13" s="1">
        <f>round1!D14+round2!D14+round3!D14+round4!D14+round5!D14+round6!D14+round7!D14+round8!D14+round9!D14+round10!D14+round11!D14+round12!D14</f>
        <v>20</v>
      </c>
      <c r="D13" s="1">
        <f>round1!E14+round2!E14+round3!E14+round4!E14+round5!E14+round6!E14+round7!E14+round8!E14+round9!E14+round10!E14+round11!E14+round12!E14</f>
        <v>13</v>
      </c>
      <c r="E13" s="1">
        <f>round1!F14+round2!F14+round3!F14+round4!F14+round5!F14+round6!F14+round7!F14+round8!F14+round9!F14+round10!F14+round11!F14+round12!F14</f>
        <v>0</v>
      </c>
      <c r="G13">
        <f t="shared" si="0"/>
        <v>0</v>
      </c>
      <c r="H13">
        <f t="shared" si="1"/>
        <v>0</v>
      </c>
      <c r="I13" s="5" t="s">
        <v>7</v>
      </c>
      <c r="J13" s="4">
        <f t="shared" si="2"/>
        <v>20</v>
      </c>
      <c r="K13" s="4">
        <f t="shared" si="3"/>
        <v>13</v>
      </c>
      <c r="L13" s="4">
        <f t="shared" si="4"/>
        <v>0</v>
      </c>
    </row>
    <row r="14" spans="1:12">
      <c r="A14" t="str">
        <f>round1!A15</f>
        <v>Bruce Murtough</v>
      </c>
      <c r="C14" s="1">
        <f>round1!D15+round2!D15+round3!D15+round4!D15+round5!D15+round6!D15+round7!D15+round8!D15+round9!D15+round10!D15+round11!D15+round12!D15</f>
        <v>11</v>
      </c>
      <c r="D14" s="1">
        <f>round1!E15+round2!E15+round3!E15+round4!E15+round5!E15+round6!E15+round7!E15+round8!E15+round9!E15+round10!E15+round11!E15+round12!E15</f>
        <v>28</v>
      </c>
      <c r="E14" s="1">
        <f>round1!F15+round2!F15+round3!F15+round4!F15+round5!F15+round6!F15+round7!F15+round8!F15+round9!F15+round10!F15+round11!F15+round12!F15</f>
        <v>0</v>
      </c>
      <c r="G14">
        <f t="shared" si="0"/>
        <v>0</v>
      </c>
      <c r="H14">
        <f t="shared" si="1"/>
        <v>1</v>
      </c>
      <c r="I14" s="1" t="s">
        <v>7</v>
      </c>
      <c r="J14" s="4">
        <f t="shared" si="2"/>
        <v>12</v>
      </c>
      <c r="K14" s="4">
        <f t="shared" si="3"/>
        <v>12</v>
      </c>
      <c r="L14" s="4">
        <f t="shared" si="4"/>
        <v>0</v>
      </c>
    </row>
    <row r="15" spans="1:12">
      <c r="A15" t="str">
        <f>round1!A16</f>
        <v>S. Scharmer</v>
      </c>
      <c r="C15" s="1">
        <f>round1!D16+round2!D16+round3!D16+round4!D16+round5!D16+round6!D16+round7!D16+round8!D16+round9!D16+round10!D16+round11!D16+round12!D16</f>
        <v>0</v>
      </c>
      <c r="D15" s="1">
        <f>round1!E16+round2!E16+round3!E16+round4!E16+round5!E16+round6!E16+round7!E16+round8!E16+round9!E16+round10!E16+round11!E16+round12!E16</f>
        <v>7</v>
      </c>
      <c r="E15" s="1">
        <f>round1!F16+round2!F16+round3!F16+round4!F16+round5!F16+round6!F16+round7!F16+round8!F16+round9!F16+round10!F16+round11!F16+round12!F16</f>
        <v>0</v>
      </c>
      <c r="G15">
        <f t="shared" si="0"/>
        <v>0</v>
      </c>
      <c r="H15">
        <f t="shared" si="1"/>
        <v>0</v>
      </c>
      <c r="I15" s="1" t="s">
        <v>7</v>
      </c>
      <c r="J15" s="4">
        <f t="shared" si="2"/>
        <v>0</v>
      </c>
      <c r="K15" s="4">
        <f t="shared" si="3"/>
        <v>7</v>
      </c>
      <c r="L15" s="4">
        <f t="shared" si="4"/>
        <v>0</v>
      </c>
    </row>
    <row r="16" spans="1:12">
      <c r="A16" t="str">
        <f>round1!A17</f>
        <v>Phil McKay</v>
      </c>
      <c r="C16" s="1">
        <f>round1!D17+round2!D17+round3!D17+round4!D17+round5!D17+round6!D17+round7!D17+round8!D17+round9!D17+round10!D17+round11!D17+round12!D17</f>
        <v>0</v>
      </c>
      <c r="D16" s="1">
        <f>round1!E17+round2!E17+round3!E17+round4!E17+round5!E17+round6!E17+round7!E17+round8!E17+round9!E17+round10!E17+round11!E17+round12!E17</f>
        <v>0</v>
      </c>
      <c r="E16" s="1">
        <f>round1!F17+round2!F17+round3!F17+round4!F17+round5!F17+round6!F17+round7!F17+round8!F17+round9!F17+round10!F17+round11!F17+round12!F17</f>
        <v>0</v>
      </c>
      <c r="G16">
        <f t="shared" si="0"/>
        <v>0</v>
      </c>
      <c r="H16">
        <f t="shared" si="1"/>
        <v>0</v>
      </c>
      <c r="I16" s="1" t="s">
        <v>7</v>
      </c>
      <c r="J16" s="4">
        <f t="shared" si="2"/>
        <v>0</v>
      </c>
      <c r="K16" s="4">
        <f t="shared" si="3"/>
        <v>0</v>
      </c>
      <c r="L16" s="4">
        <f t="shared" si="4"/>
        <v>0</v>
      </c>
    </row>
    <row r="17" spans="1:12">
      <c r="A17">
        <f>round1!A18</f>
        <v>0</v>
      </c>
      <c r="C17" s="1">
        <f>round1!D18+round2!D18+round3!D18+round4!D18+round5!D18+round6!D18+round7!D18+round8!D18+round9!D18+round10!D18+round11!D18+round12!D18</f>
        <v>0</v>
      </c>
      <c r="D17" s="1">
        <f>round1!E18+round2!E18+round3!E18+round4!E18+round5!E18+round6!E18+round7!E18+round8!E18+round9!E18+round10!E18+round11!E18+round12!E18</f>
        <v>0</v>
      </c>
      <c r="E17" s="1">
        <f>round1!F18+round2!F18+round3!F18+round4!F18+round5!F18+round6!F18+round7!F18+round8!F18+round9!F18+round10!F18+round11!F18+round12!F18</f>
        <v>0</v>
      </c>
      <c r="G17">
        <f t="shared" si="0"/>
        <v>0</v>
      </c>
      <c r="H17">
        <f t="shared" si="1"/>
        <v>0</v>
      </c>
      <c r="I17" s="5" t="s">
        <v>7</v>
      </c>
      <c r="J17" s="4">
        <f t="shared" si="2"/>
        <v>0</v>
      </c>
      <c r="K17" s="4">
        <f t="shared" si="3"/>
        <v>0</v>
      </c>
      <c r="L17" s="4">
        <f t="shared" si="4"/>
        <v>0</v>
      </c>
    </row>
    <row r="18" spans="1:12">
      <c r="A18">
        <f>round1!A19</f>
        <v>0</v>
      </c>
      <c r="C18" s="1">
        <f>round1!D19+round2!D19+round3!D19+round4!D19+round5!D19+round6!D19+round7!D19+round8!D19+round9!D19+round10!D19+round11!D19+round12!D19</f>
        <v>0</v>
      </c>
      <c r="D18" s="1">
        <f>round1!E19+round2!E19+round3!E19+round4!E19+round5!E19+round6!E19+round7!E19+round8!E19+round9!E19+round10!E19+round11!E19+round12!E19</f>
        <v>0</v>
      </c>
      <c r="E18" s="1">
        <f>round1!F19+round2!F19+round3!F19+round4!F19+round5!F19+round6!F19+round7!F19+round8!F19+round9!F19+round10!F19+round11!F19+round12!F19</f>
        <v>0</v>
      </c>
      <c r="G18">
        <f t="shared" si="0"/>
        <v>0</v>
      </c>
      <c r="H18">
        <f t="shared" si="1"/>
        <v>0</v>
      </c>
      <c r="I18" s="5" t="s">
        <v>7</v>
      </c>
      <c r="J18" s="4">
        <f t="shared" si="2"/>
        <v>0</v>
      </c>
      <c r="K18" s="4">
        <f t="shared" si="3"/>
        <v>0</v>
      </c>
      <c r="L18" s="4">
        <f t="shared" si="4"/>
        <v>0</v>
      </c>
    </row>
    <row r="19" spans="1:12">
      <c r="A19">
        <f>round1!A20</f>
        <v>0</v>
      </c>
      <c r="C19" s="1">
        <f>round1!D20+round2!D20+round3!D20+round4!D20+round5!D20+round6!D20+round7!D20+round8!D20+round9!D20+round10!D20+round11!D20+round12!D20</f>
        <v>0</v>
      </c>
      <c r="D19" s="1">
        <f>round1!E20+round2!E20+round3!E20+round4!E20+round5!E20+round6!E20+round7!E20+round8!E20+round9!E20+round10!E20+round11!E20+round12!E20</f>
        <v>0</v>
      </c>
      <c r="E19" s="1">
        <f>round1!F20+round2!F20+round3!F20+round4!F20+round5!F20+round6!F20+round7!F20+round8!F20+round9!F20+round10!F20+round11!F20+round12!F20</f>
        <v>0</v>
      </c>
      <c r="G19">
        <f t="shared" si="0"/>
        <v>0</v>
      </c>
      <c r="H19">
        <f t="shared" si="1"/>
        <v>0</v>
      </c>
      <c r="I19" s="1" t="s">
        <v>7</v>
      </c>
      <c r="J19" s="4">
        <f t="shared" si="2"/>
        <v>0</v>
      </c>
      <c r="K19" s="4">
        <f t="shared" si="3"/>
        <v>0</v>
      </c>
      <c r="L19" s="4">
        <f t="shared" si="4"/>
        <v>0</v>
      </c>
    </row>
    <row r="20" spans="1:12">
      <c r="A20">
        <f>round1!A21</f>
        <v>0</v>
      </c>
      <c r="C20" s="1">
        <f>round1!D21+round2!D21+round3!D21+round4!D21+round5!D21+round6!D21+round7!D21+round8!D21+round9!D21+round10!D21+round11!D21+round12!D21</f>
        <v>0</v>
      </c>
      <c r="D20" s="1">
        <f>round1!E21+round2!E21+round3!E21+round4!E21+round5!E21+round6!E21+round7!E21+round8!E21+round9!E21+round10!E21+round11!E21+round12!E21</f>
        <v>0</v>
      </c>
      <c r="E20" s="1">
        <f>round1!F21+round2!F21+round3!F21+round4!F21+round5!F21+round6!F21+round7!F21+round8!F21+round9!F21+round10!F21+round11!F21+round12!F21</f>
        <v>0</v>
      </c>
      <c r="G20">
        <f t="shared" si="0"/>
        <v>0</v>
      </c>
      <c r="H20">
        <f t="shared" si="1"/>
        <v>0</v>
      </c>
      <c r="I20" s="1" t="s">
        <v>7</v>
      </c>
      <c r="J20" s="4">
        <f t="shared" si="2"/>
        <v>0</v>
      </c>
      <c r="K20" s="4">
        <f t="shared" si="3"/>
        <v>0</v>
      </c>
      <c r="L20" s="4">
        <f t="shared" si="4"/>
        <v>0</v>
      </c>
    </row>
    <row r="21" spans="1:12">
      <c r="A21">
        <f>round1!A22</f>
        <v>0</v>
      </c>
      <c r="C21" s="1">
        <f>round1!D22+round2!D22+round3!D22+round4!D22+round5!D22+round6!D22+round7!D22+round8!D22+round9!D22+round10!D22+round11!D22+round12!D22</f>
        <v>0</v>
      </c>
      <c r="D21" s="1">
        <f>round1!E22+round2!E22+round3!E22+round4!E22+round5!E22+round6!E22+round7!E22+round8!E22+round9!E22+round10!E22+round11!E22+round12!E22</f>
        <v>0</v>
      </c>
      <c r="E21" s="1">
        <f>round1!F22+round2!F22+round3!F22+round4!F22+round5!F22+round6!F22+round7!F22+round8!F22+round9!F22+round10!F22+round11!F22+round12!F22</f>
        <v>0</v>
      </c>
      <c r="G21">
        <f t="shared" si="0"/>
        <v>0</v>
      </c>
      <c r="H21">
        <f t="shared" si="1"/>
        <v>0</v>
      </c>
      <c r="I21" s="1" t="s">
        <v>7</v>
      </c>
      <c r="J21" s="4">
        <f t="shared" si="2"/>
        <v>0</v>
      </c>
      <c r="K21" s="4">
        <f t="shared" si="3"/>
        <v>0</v>
      </c>
      <c r="L21" s="4">
        <f t="shared" si="4"/>
        <v>0</v>
      </c>
    </row>
    <row r="22" spans="1:12">
      <c r="A22">
        <f>round1!A23</f>
        <v>0</v>
      </c>
      <c r="C22" s="1">
        <f>round1!D23+round2!D23+round3!D23+round4!D23+round5!D23+round6!D23+round7!D23+round8!D23+round9!D23+round10!D23+round11!D23+round12!D23</f>
        <v>0</v>
      </c>
      <c r="D22" s="1">
        <f>round1!E23+round2!E23+round3!E23+round4!E23+round5!E23+round6!E23+round7!E23+round8!E23+round9!E23+round10!E23+round11!E23+round12!E23</f>
        <v>0</v>
      </c>
      <c r="E22" s="1">
        <f>round1!F23+round2!F23+round3!F23+round4!F23+round5!F23+round6!F23+round7!F23+round8!F23+round9!F23+round10!F23+round11!F23+round12!F23</f>
        <v>0</v>
      </c>
      <c r="G22">
        <f t="shared" si="0"/>
        <v>0</v>
      </c>
      <c r="H22">
        <f t="shared" si="1"/>
        <v>0</v>
      </c>
      <c r="I22" s="1" t="s">
        <v>7</v>
      </c>
      <c r="J22" s="4">
        <f t="shared" si="2"/>
        <v>0</v>
      </c>
      <c r="K22" s="4">
        <f t="shared" si="3"/>
        <v>0</v>
      </c>
      <c r="L22" s="4">
        <f t="shared" si="4"/>
        <v>0</v>
      </c>
    </row>
    <row r="23" spans="1:12">
      <c r="A23">
        <f>round1!A24</f>
        <v>0</v>
      </c>
      <c r="C23" s="1">
        <f>round1!D24+round2!D24+round3!D24+round4!D24+round5!D24+round6!D24+round7!D24+round8!D24+round9!D24+round10!D24+round11!D24+round12!D24</f>
        <v>0</v>
      </c>
      <c r="D23" s="1">
        <f>round1!E24+round2!E24+round3!E24+round4!E24+round5!E24+round6!E24+round7!E24+round8!E24+round9!E24+round10!E24+round11!E24+round12!E24</f>
        <v>0</v>
      </c>
      <c r="E23" s="1">
        <f>round1!F24+round2!F24+round3!F24+round4!F24+round5!F24+round6!F24+round7!F24+round8!F24+round9!F24+round10!F24+round11!F24+round12!F24</f>
        <v>0</v>
      </c>
      <c r="G23">
        <f t="shared" si="0"/>
        <v>0</v>
      </c>
      <c r="H23">
        <f t="shared" si="1"/>
        <v>0</v>
      </c>
      <c r="I23" s="5" t="s">
        <v>7</v>
      </c>
      <c r="J23" s="4">
        <f t="shared" si="2"/>
        <v>0</v>
      </c>
      <c r="K23" s="4">
        <f t="shared" si="3"/>
        <v>0</v>
      </c>
      <c r="L23" s="4">
        <f t="shared" si="4"/>
        <v>0</v>
      </c>
    </row>
    <row r="24" spans="1:12">
      <c r="A24">
        <f>round1!A25</f>
        <v>0</v>
      </c>
      <c r="C24" s="1">
        <f>round1!D25+round2!D25+round3!D25+round4!D25+round5!D25+round6!D25+round7!D25+round8!D25+round9!D25+round10!D25+round11!D25+round12!D25</f>
        <v>0</v>
      </c>
      <c r="D24" s="1">
        <f>round1!E25+round2!E25+round3!E25+round4!E25+round5!E25+round6!E25+round7!E25+round8!E25+round9!E25+round10!E25+round11!E25+round12!E25</f>
        <v>0</v>
      </c>
      <c r="E24" s="1">
        <f>round1!F25+round2!F25+round3!F25+round4!F25+round5!F25+round6!F25+round7!F25+round8!F25+round9!F25+round10!F25+round11!F25+round12!F25</f>
        <v>0</v>
      </c>
      <c r="G24">
        <f t="shared" si="0"/>
        <v>0</v>
      </c>
      <c r="H24">
        <f t="shared" si="1"/>
        <v>0</v>
      </c>
      <c r="I24" s="5" t="s">
        <v>7</v>
      </c>
      <c r="J24" s="4">
        <f t="shared" si="2"/>
        <v>0</v>
      </c>
      <c r="K24" s="4">
        <f t="shared" si="3"/>
        <v>0</v>
      </c>
      <c r="L24" s="4">
        <f t="shared" si="4"/>
        <v>0</v>
      </c>
    </row>
    <row r="25" spans="1:12">
      <c r="A25">
        <f>round1!A26</f>
        <v>0</v>
      </c>
      <c r="C25" s="1">
        <f>round1!D26+round2!D26+round3!D26+round4!D26+round5!D26+round6!D26+round7!D26+round8!D26+round9!D26+round10!D26+round11!D26+round12!D26</f>
        <v>0</v>
      </c>
      <c r="D25" s="1">
        <f>round1!E26+round2!E26+round3!E26+round4!E26+round5!E26+round6!E26+round7!E26+round8!E26+round9!E26+round10!E26+round11!E26+round12!E26</f>
        <v>0</v>
      </c>
      <c r="E25" s="1">
        <f>round1!F26+round2!F26+round3!F26+round4!F26+round5!F26+round6!F26+round7!F26+round8!F26+round9!F26+round10!F26+round11!F26+round12!F26</f>
        <v>0</v>
      </c>
      <c r="G25">
        <f t="shared" si="0"/>
        <v>0</v>
      </c>
      <c r="H25">
        <f t="shared" si="1"/>
        <v>0</v>
      </c>
      <c r="I25" s="1" t="s">
        <v>7</v>
      </c>
      <c r="J25" s="4">
        <f t="shared" si="2"/>
        <v>0</v>
      </c>
      <c r="K25" s="4">
        <f t="shared" si="3"/>
        <v>0</v>
      </c>
      <c r="L25" s="4">
        <f t="shared" si="4"/>
        <v>0</v>
      </c>
    </row>
    <row r="26" spans="1:12">
      <c r="A26">
        <f>round1!A27</f>
        <v>0</v>
      </c>
      <c r="C26" s="1">
        <f>round1!D27+round2!D27+round3!D27+round4!D27+round5!D27+round6!D27+round7!D27+round8!D27+round9!D27+round10!D27+round11!D27+round12!D27</f>
        <v>0</v>
      </c>
      <c r="D26" s="1">
        <f>round1!E27+round2!E27+round3!E27+round4!E27+round5!E27+round6!E27+round7!E27+round8!E27+round9!E27+round10!E27+round11!E27+round12!E27</f>
        <v>0</v>
      </c>
      <c r="E26" s="1">
        <f>round1!F27+round2!F27+round3!F27+round4!F27+round5!F27+round6!F27+round7!F27+round8!F27+round9!F27+round10!F27+round11!F27+round12!F27</f>
        <v>0</v>
      </c>
      <c r="G26">
        <f t="shared" si="0"/>
        <v>0</v>
      </c>
      <c r="H26">
        <f t="shared" si="1"/>
        <v>0</v>
      </c>
      <c r="I26" s="5" t="s">
        <v>7</v>
      </c>
      <c r="J26" s="4">
        <f t="shared" ref="J26:J27" si="7">(C26+H26)</f>
        <v>0</v>
      </c>
      <c r="K26" s="4">
        <f t="shared" ref="K26:K27" si="8">(D26+G26)-(TRUNC((D26+G26)/16)*16)</f>
        <v>0</v>
      </c>
      <c r="L26" s="4">
        <f t="shared" ref="L26:L27" si="9">E26-(TRUNC(E26/16)*16)</f>
        <v>0</v>
      </c>
    </row>
    <row r="27" spans="1:12">
      <c r="A27">
        <f>round1!A28</f>
        <v>0</v>
      </c>
      <c r="C27" s="1">
        <f>round1!D28+round2!D28+round3!D28+round4!D28+round5!D28+round6!D28+round7!D28+round8!D28+round9!D28+round10!D28+round11!D28+round12!D28</f>
        <v>0</v>
      </c>
      <c r="D27" s="1">
        <f>round1!E28+round2!E28+round3!E28+round4!E28+round5!E28+round6!E28+round7!E28+round8!E28+round9!E28+round10!E28+round11!E28+round12!E28</f>
        <v>0</v>
      </c>
      <c r="E27" s="1">
        <f>round1!F28+round2!F28+round3!F28+round4!F28+round5!F28+round6!F28+round7!F28+round8!F28+round9!F28+round10!F28+round11!F28+round12!F28</f>
        <v>0</v>
      </c>
      <c r="G27">
        <f t="shared" si="0"/>
        <v>0</v>
      </c>
      <c r="H27">
        <f t="shared" si="1"/>
        <v>0</v>
      </c>
      <c r="I27" s="5" t="s">
        <v>7</v>
      </c>
      <c r="J27" s="4">
        <f t="shared" si="7"/>
        <v>0</v>
      </c>
      <c r="K27" s="4">
        <f t="shared" si="8"/>
        <v>0</v>
      </c>
      <c r="L27" s="4">
        <f t="shared" si="9"/>
        <v>0</v>
      </c>
    </row>
    <row r="28" spans="1:12">
      <c r="A28">
        <f>round1!A29</f>
        <v>0</v>
      </c>
      <c r="C28" s="1">
        <f>round1!D29+round2!D29+round3!D29+round4!D29+round5!D29+round6!D29+round7!D29+round8!D29+round9!D29+round10!D29+round11!D29+round12!D29</f>
        <v>0</v>
      </c>
      <c r="D28" s="1">
        <f>round1!E29+round2!E29+round3!E29+round4!E29+round5!E29+round6!E29+round7!E29+round8!E29+round9!E29+round10!E29+round11!E29+round12!E29</f>
        <v>0</v>
      </c>
      <c r="E28" s="1">
        <f>round1!F29+round2!F29+round3!F29+round4!F29+round5!F29+round6!F29+round7!F29+round8!F29+round9!F29+round10!F29+round11!F29+round12!F29</f>
        <v>0</v>
      </c>
      <c r="G28">
        <f t="shared" si="0"/>
        <v>0</v>
      </c>
      <c r="H28">
        <f t="shared" si="1"/>
        <v>0</v>
      </c>
      <c r="I28" s="1" t="s">
        <v>7</v>
      </c>
      <c r="J28" s="4">
        <f t="shared" si="2"/>
        <v>0</v>
      </c>
      <c r="K28" s="4">
        <f t="shared" si="3"/>
        <v>0</v>
      </c>
      <c r="L28" s="4">
        <f t="shared" si="4"/>
        <v>0</v>
      </c>
    </row>
    <row r="29" spans="1:12">
      <c r="A29">
        <f>round1!A30</f>
        <v>0</v>
      </c>
      <c r="C29" s="1">
        <f>round1!D30+round2!D30+round3!D30+round4!D30+round5!D30+round6!D30+round7!D30+round8!D30+round9!D30+round10!D30+round11!D30+round12!D30</f>
        <v>0</v>
      </c>
      <c r="D29" s="1">
        <f>round1!E30+round2!E30+round3!E30+round4!E30+round5!E30+round6!E30+round7!E30+round8!E30+round9!E30+round10!E30+round11!E30+round12!E30</f>
        <v>0</v>
      </c>
      <c r="E29" s="1">
        <f>round1!F30+round2!F30+round3!F30+round4!F30+round5!F30+round6!F30+round7!F30+round8!F30+round9!F30+round10!F30+round11!F30+round12!F30</f>
        <v>0</v>
      </c>
      <c r="G29">
        <f t="shared" si="0"/>
        <v>0</v>
      </c>
      <c r="H29">
        <f t="shared" si="1"/>
        <v>0</v>
      </c>
      <c r="I29" s="1" t="s">
        <v>7</v>
      </c>
      <c r="J29" s="4">
        <f t="shared" si="2"/>
        <v>0</v>
      </c>
      <c r="K29" s="4">
        <f t="shared" si="3"/>
        <v>0</v>
      </c>
      <c r="L29" s="4">
        <f t="shared" si="4"/>
        <v>0</v>
      </c>
    </row>
    <row r="30" spans="1:12">
      <c r="A30">
        <f>round1!A31</f>
        <v>0</v>
      </c>
      <c r="C30" s="1">
        <f>round1!D31+round2!D31+round3!D31+round4!D31+round5!D31+round6!D31+round7!D31+round8!D31+round9!D31+round10!D31+round11!D31+round12!D31</f>
        <v>0</v>
      </c>
      <c r="D30" s="1">
        <f>round1!E31+round2!E31+round3!E31+round4!E31+round5!E31+round6!E31+round7!E31+round8!E31+round9!E31+round10!E31+round11!E31+round12!E31</f>
        <v>0</v>
      </c>
      <c r="E30" s="1">
        <f>round1!F31+round2!F31+round3!F31+round4!F31+round5!F31+round6!F31+round7!F31+round8!F31+round9!F31+round10!F31+round11!F31+round12!F31</f>
        <v>0</v>
      </c>
      <c r="G30">
        <f t="shared" si="0"/>
        <v>0</v>
      </c>
      <c r="H30">
        <f t="shared" si="1"/>
        <v>0</v>
      </c>
      <c r="I30" s="1" t="s">
        <v>7</v>
      </c>
      <c r="J30" s="4">
        <f t="shared" si="2"/>
        <v>0</v>
      </c>
      <c r="K30" s="4">
        <f t="shared" si="3"/>
        <v>0</v>
      </c>
      <c r="L30" s="4">
        <f t="shared" si="4"/>
        <v>0</v>
      </c>
    </row>
    <row r="31" spans="1:12">
      <c r="A31">
        <f>round1!A32</f>
        <v>0</v>
      </c>
      <c r="C31" s="1">
        <f>round1!D32+round2!D32+round3!D32+round4!D32+round5!D32+round6!D32+round7!D32+round8!D32+round9!D32+round10!D32+round11!D32+round12!D32</f>
        <v>0</v>
      </c>
      <c r="D31" s="1">
        <f>round1!E32+round2!E32+round3!E32+round4!E32+round5!E32+round6!E32+round7!E32+round8!E32+round9!E32+round10!E32+round11!E32+round12!E32</f>
        <v>0</v>
      </c>
      <c r="E31" s="1">
        <f>round1!F32+round2!F32+round3!F32+round4!F32+round5!F32+round6!F32+round7!F32+round8!F32+round9!F32+round10!F32+round11!F32+round12!F32</f>
        <v>0</v>
      </c>
      <c r="G31">
        <f t="shared" si="0"/>
        <v>0</v>
      </c>
      <c r="H31">
        <f t="shared" si="1"/>
        <v>0</v>
      </c>
      <c r="I31" s="5" t="s">
        <v>7</v>
      </c>
      <c r="J31" s="4">
        <f t="shared" ref="J31" si="10">(C31+H31)</f>
        <v>0</v>
      </c>
      <c r="K31" s="4">
        <f t="shared" ref="K31" si="11">(D31+G31)-(TRUNC((D31+G31)/16)*16)</f>
        <v>0</v>
      </c>
      <c r="L31" s="4">
        <f t="shared" ref="L31" si="12">E31-(TRUNC(E31/16)*16)</f>
        <v>0</v>
      </c>
    </row>
    <row r="32" spans="1:12">
      <c r="C32" s="1">
        <f>round1!D33+round2!D33+round3!D33+round4!D33+round5!D33</f>
        <v>0</v>
      </c>
      <c r="D32" s="1">
        <f>round1!E33+round2!E33+round3!E33+round4!E33+round5!E33</f>
        <v>0</v>
      </c>
      <c r="E32" s="1">
        <f>round1!F33+round2!F33+round3!F33+round4!F33+round5!F33</f>
        <v>0</v>
      </c>
      <c r="G32">
        <f t="shared" si="0"/>
        <v>0</v>
      </c>
      <c r="H32">
        <f t="shared" si="1"/>
        <v>0</v>
      </c>
      <c r="I32" s="1"/>
      <c r="J32" s="4"/>
      <c r="K32" s="4"/>
      <c r="L32" s="4"/>
    </row>
    <row r="33" spans="3:12">
      <c r="C33" s="1">
        <f>round1!D34+round2!D34+round3!D34+round4!D34+round5!D34</f>
        <v>0</v>
      </c>
      <c r="D33" s="1">
        <f>round1!E34+round2!E34+round3!E34+round4!E34+round5!E34</f>
        <v>0</v>
      </c>
      <c r="E33" s="1">
        <f>round1!F34+round2!F34+round3!F34+round4!F34+round5!F34</f>
        <v>0</v>
      </c>
      <c r="G33">
        <f t="shared" si="0"/>
        <v>0</v>
      </c>
      <c r="H33">
        <f t="shared" si="1"/>
        <v>0</v>
      </c>
      <c r="I33" s="1"/>
      <c r="J33" s="4"/>
      <c r="K33" s="4"/>
      <c r="L33" s="4"/>
    </row>
    <row r="34" spans="3:12">
      <c r="C34" s="1">
        <f>round1!D35+round2!D35+round3!D35+round4!D35+round5!D35</f>
        <v>0</v>
      </c>
      <c r="D34" s="1">
        <f>round1!E35+round2!E35+round3!E35+round4!E35+round5!E35</f>
        <v>0</v>
      </c>
      <c r="E34" s="1">
        <f>round1!F35+round2!F35+round3!F35+round4!F35+round5!F35</f>
        <v>0</v>
      </c>
      <c r="G34">
        <f t="shared" si="0"/>
        <v>0</v>
      </c>
      <c r="H34">
        <f t="shared" si="1"/>
        <v>0</v>
      </c>
      <c r="I34" s="1"/>
      <c r="J34" s="4"/>
      <c r="K34" s="4"/>
      <c r="L34" s="4"/>
    </row>
    <row r="35" spans="3:12">
      <c r="C35" s="1">
        <f>round1!D36+round2!D36+round3!D36+round4!D36+round5!D36</f>
        <v>0</v>
      </c>
      <c r="D35" s="1">
        <f>round1!E36+round2!E36+round3!E36+round4!E36+round5!E36</f>
        <v>0</v>
      </c>
      <c r="E35" s="1">
        <f>round1!F36+round2!F36+round3!F36+round4!F36+round5!F36</f>
        <v>0</v>
      </c>
      <c r="G35">
        <f t="shared" si="0"/>
        <v>0</v>
      </c>
      <c r="H35">
        <f t="shared" si="1"/>
        <v>0</v>
      </c>
      <c r="I35" s="1"/>
      <c r="J35" s="4"/>
      <c r="K35" s="4"/>
      <c r="L35" s="4"/>
    </row>
    <row r="36" spans="3:12">
      <c r="C36" s="1">
        <f>round1!D37+round2!D37+round3!D37+round4!D37+round5!D37</f>
        <v>0</v>
      </c>
      <c r="D36" s="1">
        <f>round1!E37+round2!E37+round3!E37+round4!E37+round5!E37</f>
        <v>0</v>
      </c>
      <c r="E36" s="1">
        <f>round1!F37+round2!F37+round3!F37+round4!F37+round5!F37</f>
        <v>0</v>
      </c>
      <c r="G36">
        <f t="shared" si="0"/>
        <v>0</v>
      </c>
      <c r="H36">
        <f t="shared" si="1"/>
        <v>0</v>
      </c>
      <c r="I36" s="1"/>
      <c r="J36" s="4"/>
      <c r="K36" s="4"/>
      <c r="L36" s="4"/>
    </row>
    <row r="37" spans="3:12">
      <c r="C37" s="1">
        <f>round1!D38+round2!D38+round3!D38+round4!D38+round5!D38</f>
        <v>0</v>
      </c>
      <c r="D37" s="1">
        <f>round1!E38+round2!E38+round3!E38+round4!E38+round5!E38</f>
        <v>0</v>
      </c>
      <c r="E37" s="1">
        <f>round1!F38+round2!F38+round3!F38+round4!F38+round5!F38</f>
        <v>0</v>
      </c>
      <c r="G37">
        <f t="shared" si="0"/>
        <v>0</v>
      </c>
      <c r="H37">
        <f t="shared" si="1"/>
        <v>0</v>
      </c>
      <c r="I37" s="1"/>
      <c r="J37" s="4"/>
      <c r="K37" s="4"/>
      <c r="L37" s="4"/>
    </row>
    <row r="38" spans="3:12">
      <c r="C38" s="1">
        <f>round1!D39+round2!D39+round3!D39+round4!D39+round5!D39</f>
        <v>0</v>
      </c>
      <c r="D38" s="1">
        <f>round1!E39+round2!E39+round3!E39+round4!E39+round5!E39</f>
        <v>0</v>
      </c>
      <c r="E38" s="1">
        <f>round1!F39+round2!F39+round3!F39+round4!F39+round5!F39</f>
        <v>0</v>
      </c>
      <c r="G38">
        <f t="shared" si="0"/>
        <v>0</v>
      </c>
      <c r="H38">
        <f t="shared" si="1"/>
        <v>0</v>
      </c>
      <c r="I38" s="5"/>
      <c r="J38" s="4"/>
      <c r="K38" s="4"/>
      <c r="L38" s="4"/>
    </row>
    <row r="39" spans="3:12">
      <c r="I39" s="1"/>
      <c r="J39" s="4"/>
      <c r="K39" s="4"/>
      <c r="L39" s="4"/>
    </row>
    <row r="40" spans="3:12">
      <c r="I40" s="1"/>
      <c r="J40" s="4"/>
      <c r="K40" s="4"/>
      <c r="L40" s="4"/>
    </row>
    <row r="41" spans="3:12">
      <c r="I41" s="1"/>
      <c r="J41" s="4"/>
      <c r="K41" s="4"/>
      <c r="L41" s="4"/>
    </row>
    <row r="42" spans="3:12">
      <c r="I42" s="1"/>
      <c r="J42" s="4"/>
      <c r="K42" s="4"/>
      <c r="L42" s="4"/>
    </row>
    <row r="43" spans="3:12">
      <c r="I43" s="1"/>
      <c r="J43" s="4"/>
      <c r="K43" s="4"/>
      <c r="L43" s="4"/>
    </row>
    <row r="44" spans="3:12">
      <c r="I44" s="1"/>
      <c r="J44" s="4"/>
      <c r="K44" s="4"/>
      <c r="L44" s="4"/>
    </row>
    <row r="45" spans="3:12">
      <c r="I45" s="5"/>
      <c r="J45" s="4"/>
      <c r="K45" s="4"/>
      <c r="L45" s="4"/>
    </row>
    <row r="46" spans="3:12">
      <c r="I46" s="1"/>
      <c r="J46" s="4"/>
      <c r="K46" s="4"/>
      <c r="L46" s="4"/>
    </row>
    <row r="47" spans="3:12">
      <c r="I47" s="1"/>
      <c r="J47" s="4"/>
      <c r="K47" s="4"/>
      <c r="L47" s="4"/>
    </row>
    <row r="48" spans="3:12">
      <c r="I48" s="1"/>
      <c r="J48" s="4"/>
      <c r="K48" s="4"/>
      <c r="L48" s="4"/>
    </row>
    <row r="49" spans="9:12">
      <c r="I49" s="1"/>
      <c r="J49" s="4"/>
      <c r="K49" s="4"/>
      <c r="L49" s="4"/>
    </row>
  </sheetData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E4BD0-85C0-4AB0-9340-C4D5A97DDD54}">
  <dimension ref="A1:F38"/>
  <sheetViews>
    <sheetView zoomScaleNormal="100" workbookViewId="0">
      <selection activeCell="F17" sqref="F17"/>
    </sheetView>
  </sheetViews>
  <sheetFormatPr defaultRowHeight="15.75"/>
  <cols>
    <col min="1" max="1" width="20.28515625" style="13" customWidth="1"/>
    <col min="2" max="2" width="2.85546875" style="13" customWidth="1"/>
    <col min="3" max="3" width="9.42578125" style="19" customWidth="1"/>
    <col min="4" max="4" width="12.42578125" style="14" customWidth="1"/>
    <col min="5" max="5" width="11.28515625" style="14" customWidth="1"/>
    <col min="6" max="6" width="12.5703125" style="14" customWidth="1"/>
    <col min="7" max="16384" width="9.140625" style="13"/>
  </cols>
  <sheetData>
    <row r="1" spans="1:6" ht="24" customHeight="1">
      <c r="A1" s="22" t="s">
        <v>45</v>
      </c>
    </row>
    <row r="2" spans="1:6">
      <c r="A2" s="13" t="s">
        <v>0</v>
      </c>
      <c r="C2" s="19" t="s">
        <v>23</v>
      </c>
      <c r="D2" s="14" t="s">
        <v>2</v>
      </c>
      <c r="E2" s="14" t="s">
        <v>3</v>
      </c>
      <c r="F2" s="14" t="s">
        <v>4</v>
      </c>
    </row>
    <row r="3" spans="1:6">
      <c r="A3" s="41" t="str">
        <f>round1!A3</f>
        <v>John Godden</v>
      </c>
      <c r="B3" s="15"/>
      <c r="C3" s="21"/>
      <c r="D3" s="17"/>
      <c r="E3" s="17"/>
      <c r="F3" s="17"/>
    </row>
    <row r="4" spans="1:6">
      <c r="A4" s="41" t="str">
        <f>round1!A4</f>
        <v>Paul Rice</v>
      </c>
      <c r="B4" s="15"/>
      <c r="C4" s="21">
        <v>40</v>
      </c>
      <c r="D4" s="17">
        <v>0</v>
      </c>
      <c r="E4" s="17">
        <v>3</v>
      </c>
      <c r="F4" s="17">
        <v>0</v>
      </c>
    </row>
    <row r="5" spans="1:6">
      <c r="A5" s="41" t="str">
        <f>round1!A5</f>
        <v>Nigel Russell</v>
      </c>
      <c r="B5" s="15"/>
      <c r="C5" s="21">
        <v>42</v>
      </c>
      <c r="D5" s="17">
        <v>0</v>
      </c>
      <c r="E5" s="17">
        <v>3</v>
      </c>
      <c r="F5" s="17">
        <v>8</v>
      </c>
    </row>
    <row r="6" spans="1:6">
      <c r="A6" s="41" t="str">
        <f>round1!A6</f>
        <v>John Wright</v>
      </c>
      <c r="B6" s="15"/>
      <c r="C6" s="21">
        <v>2</v>
      </c>
      <c r="D6" s="17">
        <v>0</v>
      </c>
      <c r="E6" s="17">
        <v>0</v>
      </c>
      <c r="F6" s="17">
        <v>0</v>
      </c>
    </row>
    <row r="7" spans="1:6">
      <c r="A7" s="41" t="str">
        <f>round1!A7</f>
        <v>Len Baldwin</v>
      </c>
      <c r="B7" s="15"/>
      <c r="C7" s="21"/>
      <c r="D7" s="17"/>
      <c r="E7" s="17"/>
      <c r="F7" s="17"/>
    </row>
    <row r="8" spans="1:6">
      <c r="A8" s="41" t="str">
        <f>round1!A8</f>
        <v>Kieth Taylor</v>
      </c>
      <c r="B8" s="23"/>
      <c r="C8" s="24">
        <v>2</v>
      </c>
      <c r="D8" s="25">
        <v>0</v>
      </c>
      <c r="E8" s="25">
        <v>0</v>
      </c>
      <c r="F8" s="25">
        <v>0</v>
      </c>
    </row>
    <row r="9" spans="1:6">
      <c r="A9" s="41" t="str">
        <f>round1!A9</f>
        <v>Bob Garrett</v>
      </c>
      <c r="B9" s="27"/>
      <c r="C9" s="28"/>
      <c r="D9" s="29"/>
      <c r="E9" s="29"/>
      <c r="F9" s="29"/>
    </row>
    <row r="10" spans="1:6">
      <c r="A10" s="41" t="str">
        <f>round1!A10</f>
        <v>Paul Richards</v>
      </c>
      <c r="B10" s="18"/>
      <c r="C10" s="21"/>
      <c r="D10" s="17"/>
      <c r="E10" s="17"/>
      <c r="F10" s="17"/>
    </row>
    <row r="11" spans="1:6">
      <c r="A11" s="41" t="str">
        <f>round1!A11</f>
        <v>Jamie Richards</v>
      </c>
      <c r="B11" s="18"/>
      <c r="C11" s="21">
        <v>46</v>
      </c>
      <c r="D11" s="17">
        <v>0</v>
      </c>
      <c r="E11" s="17">
        <v>12</v>
      </c>
      <c r="F11" s="17">
        <v>8</v>
      </c>
    </row>
    <row r="12" spans="1:6">
      <c r="A12" s="41" t="str">
        <f>round1!A12</f>
        <v>Peter Gilbert</v>
      </c>
      <c r="B12" s="18"/>
      <c r="C12" s="21">
        <v>48</v>
      </c>
      <c r="D12" s="17">
        <v>1</v>
      </c>
      <c r="E12" s="17">
        <v>7</v>
      </c>
      <c r="F12" s="17">
        <v>0</v>
      </c>
    </row>
    <row r="13" spans="1:6">
      <c r="A13" s="41" t="str">
        <f>round1!A13</f>
        <v>Steve Bull</v>
      </c>
      <c r="B13" s="18"/>
      <c r="C13" s="21">
        <v>44</v>
      </c>
      <c r="D13" s="17">
        <v>0</v>
      </c>
      <c r="E13" s="17">
        <v>8</v>
      </c>
      <c r="F13" s="17">
        <v>8</v>
      </c>
    </row>
    <row r="14" spans="1:6">
      <c r="A14" s="41" t="str">
        <f>round1!A14</f>
        <v>Jim Bone</v>
      </c>
      <c r="B14" s="30"/>
      <c r="C14" s="24">
        <v>50</v>
      </c>
      <c r="D14" s="25">
        <v>4</v>
      </c>
      <c r="E14" s="25">
        <v>8</v>
      </c>
      <c r="F14" s="25">
        <v>0</v>
      </c>
    </row>
    <row r="15" spans="1:6">
      <c r="A15" s="41" t="str">
        <f>round1!A15</f>
        <v>Bruce Murtough</v>
      </c>
      <c r="B15" s="26"/>
      <c r="C15" s="28"/>
      <c r="D15" s="29"/>
      <c r="E15" s="29"/>
      <c r="F15" s="29"/>
    </row>
    <row r="16" spans="1:6">
      <c r="A16" s="41" t="str">
        <f>round1!A16</f>
        <v>S. Scharmer</v>
      </c>
      <c r="B16" s="15"/>
      <c r="C16" s="21"/>
      <c r="D16" s="17"/>
      <c r="E16" s="17"/>
      <c r="F16" s="17"/>
    </row>
    <row r="17" spans="1:6">
      <c r="A17" s="41" t="str">
        <f>round1!A17</f>
        <v>Phil McKay</v>
      </c>
      <c r="B17" s="15"/>
      <c r="C17" s="21">
        <v>2</v>
      </c>
      <c r="D17" s="17">
        <v>0</v>
      </c>
      <c r="E17" s="17">
        <v>0</v>
      </c>
      <c r="F17" s="17">
        <v>0</v>
      </c>
    </row>
    <row r="18" spans="1:6">
      <c r="A18" s="41">
        <f>round1!A18</f>
        <v>0</v>
      </c>
      <c r="B18" s="15"/>
      <c r="C18" s="21"/>
      <c r="D18" s="17"/>
      <c r="E18" s="17"/>
      <c r="F18" s="17"/>
    </row>
    <row r="19" spans="1:6">
      <c r="A19" s="41">
        <f>round1!A19</f>
        <v>0</v>
      </c>
      <c r="B19" s="15"/>
      <c r="C19" s="21"/>
      <c r="D19" s="17"/>
      <c r="E19" s="17"/>
      <c r="F19" s="17"/>
    </row>
    <row r="20" spans="1:6">
      <c r="A20" s="41">
        <f>round1!A20</f>
        <v>0</v>
      </c>
      <c r="B20" s="23"/>
      <c r="C20" s="24"/>
      <c r="D20" s="25"/>
      <c r="E20" s="25"/>
      <c r="F20" s="25"/>
    </row>
    <row r="21" spans="1:6">
      <c r="A21" s="41">
        <f>round1!A21</f>
        <v>0</v>
      </c>
      <c r="B21" s="26"/>
      <c r="C21" s="28"/>
      <c r="D21" s="29"/>
      <c r="E21" s="29"/>
      <c r="F21" s="29"/>
    </row>
    <row r="22" spans="1:6">
      <c r="A22" s="41">
        <f>round1!A22</f>
        <v>0</v>
      </c>
      <c r="B22" s="15"/>
      <c r="C22" s="21"/>
      <c r="D22" s="17"/>
      <c r="E22" s="17"/>
      <c r="F22" s="17"/>
    </row>
    <row r="23" spans="1:6">
      <c r="A23" s="41">
        <f>round1!A23</f>
        <v>0</v>
      </c>
      <c r="B23" s="15"/>
      <c r="C23" s="21"/>
      <c r="D23" s="17"/>
      <c r="E23" s="17"/>
      <c r="F23" s="17"/>
    </row>
    <row r="24" spans="1:6">
      <c r="A24" s="41">
        <f>round1!A24</f>
        <v>0</v>
      </c>
      <c r="B24" s="15"/>
      <c r="C24" s="21"/>
      <c r="D24" s="17"/>
      <c r="E24" s="17"/>
      <c r="F24" s="17"/>
    </row>
    <row r="25" spans="1:6">
      <c r="A25" s="41">
        <f>round1!A25</f>
        <v>0</v>
      </c>
      <c r="B25" s="15"/>
      <c r="C25" s="21"/>
      <c r="D25" s="17"/>
      <c r="E25" s="17"/>
      <c r="F25" s="17"/>
    </row>
    <row r="26" spans="1:6">
      <c r="A26" s="41">
        <f>round1!A26</f>
        <v>0</v>
      </c>
      <c r="B26" s="23"/>
      <c r="C26" s="24"/>
      <c r="D26" s="25"/>
      <c r="E26" s="25"/>
      <c r="F26" s="25"/>
    </row>
    <row r="27" spans="1:6">
      <c r="A27" s="41">
        <f>round1!A27</f>
        <v>0</v>
      </c>
      <c r="B27" s="26"/>
      <c r="C27" s="28"/>
      <c r="D27" s="29"/>
      <c r="E27" s="29"/>
      <c r="F27" s="29"/>
    </row>
    <row r="28" spans="1:6">
      <c r="A28" s="41">
        <f>round1!A28</f>
        <v>0</v>
      </c>
      <c r="B28" s="15"/>
      <c r="C28" s="21"/>
      <c r="D28" s="17"/>
      <c r="E28" s="17"/>
      <c r="F28" s="17"/>
    </row>
    <row r="29" spans="1:6">
      <c r="A29" s="41">
        <f>round1!A29</f>
        <v>0</v>
      </c>
      <c r="B29" s="15"/>
      <c r="C29" s="21"/>
      <c r="D29" s="17"/>
      <c r="E29" s="17"/>
      <c r="F29" s="17"/>
    </row>
    <row r="30" spans="1:6">
      <c r="A30" s="41">
        <f>round1!A30</f>
        <v>0</v>
      </c>
      <c r="B30" s="15"/>
      <c r="C30" s="21"/>
      <c r="D30" s="17"/>
      <c r="E30" s="17"/>
      <c r="F30" s="17"/>
    </row>
    <row r="31" spans="1:6">
      <c r="A31" s="15"/>
      <c r="B31" s="15"/>
      <c r="C31" s="21"/>
      <c r="D31" s="17"/>
      <c r="E31" s="17"/>
      <c r="F31" s="17"/>
    </row>
    <row r="32" spans="1:6">
      <c r="A32" s="23"/>
      <c r="B32" s="23"/>
      <c r="C32" s="24"/>
      <c r="D32" s="25"/>
      <c r="E32" s="25"/>
      <c r="F32" s="25"/>
    </row>
    <row r="33" spans="1:6">
      <c r="A33" s="26"/>
      <c r="B33" s="27"/>
      <c r="C33" s="28"/>
      <c r="D33" s="29"/>
      <c r="E33" s="29"/>
      <c r="F33" s="29"/>
    </row>
    <row r="34" spans="1:6">
      <c r="A34" s="15"/>
      <c r="B34" s="18"/>
      <c r="C34" s="21"/>
      <c r="D34" s="17"/>
      <c r="E34" s="17"/>
      <c r="F34" s="17"/>
    </row>
    <row r="35" spans="1:6">
      <c r="A35" s="15"/>
      <c r="B35" s="18"/>
      <c r="C35" s="21"/>
      <c r="D35" s="17"/>
      <c r="E35" s="17"/>
      <c r="F35" s="17"/>
    </row>
    <row r="36" spans="1:6">
      <c r="A36" s="15"/>
      <c r="B36" s="18"/>
      <c r="C36" s="21"/>
      <c r="D36" s="17"/>
      <c r="E36" s="17"/>
      <c r="F36" s="17"/>
    </row>
    <row r="37" spans="1:6">
      <c r="A37" s="15"/>
      <c r="B37" s="18"/>
      <c r="C37" s="21"/>
      <c r="D37" s="17"/>
      <c r="E37" s="17"/>
      <c r="F37" s="17"/>
    </row>
    <row r="38" spans="1:6">
      <c r="A38" s="15"/>
      <c r="B38" s="18"/>
      <c r="C38" s="21"/>
      <c r="D38" s="17"/>
      <c r="E38" s="17"/>
      <c r="F38" s="17"/>
    </row>
  </sheetData>
  <pageMargins left="0" right="0" top="0.74803149606299213" bottom="0.74803149606299213" header="0.31496062992125984" footer="0.31496062992125984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53F4C-38EF-4BAD-A618-4CBDE24F5983}">
  <dimension ref="A1:F38"/>
  <sheetViews>
    <sheetView zoomScaleNormal="100" workbookViewId="0">
      <selection activeCell="F3" sqref="F3"/>
    </sheetView>
  </sheetViews>
  <sheetFormatPr defaultRowHeight="15.75"/>
  <cols>
    <col min="1" max="1" width="20.28515625" style="13" customWidth="1"/>
    <col min="2" max="2" width="2.85546875" style="13" customWidth="1"/>
    <col min="3" max="3" width="9.42578125" style="19" customWidth="1"/>
    <col min="4" max="4" width="12.42578125" style="14" customWidth="1"/>
    <col min="5" max="5" width="11.28515625" style="14" customWidth="1"/>
    <col min="6" max="6" width="12.5703125" style="14" customWidth="1"/>
    <col min="7" max="16384" width="9.140625" style="13"/>
  </cols>
  <sheetData>
    <row r="1" spans="1:6" ht="24" customHeight="1">
      <c r="A1" s="22" t="s">
        <v>46</v>
      </c>
    </row>
    <row r="2" spans="1:6">
      <c r="A2" s="13" t="s">
        <v>0</v>
      </c>
      <c r="C2" s="19" t="s">
        <v>23</v>
      </c>
      <c r="D2" s="14" t="s">
        <v>2</v>
      </c>
      <c r="E2" s="14" t="s">
        <v>3</v>
      </c>
      <c r="F2" s="14" t="s">
        <v>4</v>
      </c>
    </row>
    <row r="3" spans="1:6">
      <c r="A3" s="41" t="str">
        <f>round1!A3</f>
        <v>John Godden</v>
      </c>
      <c r="B3" s="15"/>
      <c r="C3" s="21"/>
      <c r="D3" s="17"/>
      <c r="E3" s="17"/>
      <c r="F3" s="17"/>
    </row>
    <row r="4" spans="1:6">
      <c r="A4" s="41" t="str">
        <f>round1!A4</f>
        <v>Paul Rice</v>
      </c>
      <c r="B4" s="15"/>
      <c r="C4" s="21"/>
      <c r="D4" s="17"/>
      <c r="E4" s="17"/>
      <c r="F4" s="17"/>
    </row>
    <row r="5" spans="1:6">
      <c r="A5" s="41" t="str">
        <f>round1!A5</f>
        <v>Nigel Russell</v>
      </c>
      <c r="B5" s="15"/>
      <c r="C5" s="21">
        <v>50</v>
      </c>
      <c r="D5" s="17">
        <v>10</v>
      </c>
      <c r="E5" s="17">
        <v>15</v>
      </c>
      <c r="F5" s="17">
        <v>0</v>
      </c>
    </row>
    <row r="6" spans="1:6">
      <c r="A6" s="41" t="str">
        <f>round1!A6</f>
        <v>John Wright</v>
      </c>
      <c r="B6" s="15"/>
      <c r="C6" s="21">
        <v>42</v>
      </c>
      <c r="D6" s="17">
        <v>1</v>
      </c>
      <c r="E6" s="17">
        <v>14</v>
      </c>
      <c r="F6" s="17">
        <v>8</v>
      </c>
    </row>
    <row r="7" spans="1:6">
      <c r="A7" s="41" t="str">
        <f>round1!A7</f>
        <v>Len Baldwin</v>
      </c>
      <c r="B7" s="15"/>
      <c r="C7" s="21">
        <v>44</v>
      </c>
      <c r="D7" s="17">
        <v>3</v>
      </c>
      <c r="E7" s="17">
        <v>12</v>
      </c>
      <c r="F7" s="17">
        <v>0</v>
      </c>
    </row>
    <row r="8" spans="1:6">
      <c r="A8" s="41" t="str">
        <f>round1!A8</f>
        <v>Kieth Taylor</v>
      </c>
      <c r="B8" s="23"/>
      <c r="C8" s="24"/>
      <c r="D8" s="25"/>
      <c r="E8" s="25"/>
      <c r="F8" s="25"/>
    </row>
    <row r="9" spans="1:6">
      <c r="A9" s="41" t="str">
        <f>round1!A9</f>
        <v>Bob Garrett</v>
      </c>
      <c r="B9" s="27"/>
      <c r="C9" s="28"/>
      <c r="D9" s="29"/>
      <c r="E9" s="29"/>
      <c r="F9" s="29"/>
    </row>
    <row r="10" spans="1:6">
      <c r="A10" s="41" t="str">
        <f>round1!A10</f>
        <v>Paul Richards</v>
      </c>
      <c r="B10" s="18"/>
      <c r="C10" s="21">
        <v>40</v>
      </c>
      <c r="D10" s="17">
        <v>0</v>
      </c>
      <c r="E10" s="17">
        <v>15</v>
      </c>
      <c r="F10" s="17">
        <v>0</v>
      </c>
    </row>
    <row r="11" spans="1:6">
      <c r="A11" s="41" t="str">
        <f>round1!A11</f>
        <v>Jamie Richards</v>
      </c>
      <c r="B11" s="18"/>
      <c r="C11" s="21">
        <v>48</v>
      </c>
      <c r="D11" s="17">
        <v>4</v>
      </c>
      <c r="E11" s="17">
        <v>15</v>
      </c>
      <c r="F11" s="17">
        <v>0</v>
      </c>
    </row>
    <row r="12" spans="1:6">
      <c r="A12" s="41" t="str">
        <f>round1!A12</f>
        <v>Peter Gilbert</v>
      </c>
      <c r="B12" s="18"/>
      <c r="C12" s="21">
        <v>46</v>
      </c>
      <c r="D12" s="17">
        <v>4</v>
      </c>
      <c r="E12" s="17">
        <v>14</v>
      </c>
      <c r="F12" s="17">
        <v>0</v>
      </c>
    </row>
    <row r="13" spans="1:6">
      <c r="A13" s="41" t="str">
        <f>round1!A13</f>
        <v>Steve Bull</v>
      </c>
      <c r="B13" s="18"/>
      <c r="C13" s="21">
        <v>2</v>
      </c>
      <c r="D13" s="17">
        <v>0</v>
      </c>
      <c r="E13" s="17">
        <v>0</v>
      </c>
      <c r="F13" s="17">
        <v>0</v>
      </c>
    </row>
    <row r="14" spans="1:6">
      <c r="A14" s="41" t="str">
        <f>round1!A14</f>
        <v>Jim Bone</v>
      </c>
      <c r="B14" s="30"/>
      <c r="C14" s="24"/>
      <c r="D14" s="25"/>
      <c r="E14" s="25"/>
      <c r="F14" s="25"/>
    </row>
    <row r="15" spans="1:6">
      <c r="A15" s="41" t="str">
        <f>round1!A15</f>
        <v>Bruce Murtough</v>
      </c>
      <c r="B15" s="26"/>
      <c r="C15" s="28"/>
      <c r="D15" s="29"/>
      <c r="E15" s="29"/>
      <c r="F15" s="29"/>
    </row>
    <row r="16" spans="1:6">
      <c r="A16" s="41" t="str">
        <f>round1!A16</f>
        <v>S. Scharmer</v>
      </c>
      <c r="B16" s="15"/>
      <c r="C16" s="21"/>
      <c r="D16" s="17"/>
      <c r="E16" s="17"/>
      <c r="F16" s="17"/>
    </row>
    <row r="17" spans="1:6">
      <c r="A17" s="41" t="str">
        <f>round1!A17</f>
        <v>Phil McKay</v>
      </c>
      <c r="B17" s="15"/>
      <c r="C17" s="21"/>
      <c r="D17" s="17"/>
      <c r="E17" s="17"/>
      <c r="F17" s="17"/>
    </row>
    <row r="18" spans="1:6">
      <c r="A18" s="41">
        <f>round1!A18</f>
        <v>0</v>
      </c>
      <c r="B18" s="15"/>
      <c r="C18" s="21"/>
      <c r="D18" s="17"/>
      <c r="E18" s="17"/>
      <c r="F18" s="17"/>
    </row>
    <row r="19" spans="1:6">
      <c r="A19" s="41">
        <f>round1!A19</f>
        <v>0</v>
      </c>
      <c r="B19" s="15"/>
      <c r="C19" s="21"/>
      <c r="D19" s="17"/>
      <c r="E19" s="17"/>
      <c r="F19" s="17"/>
    </row>
    <row r="20" spans="1:6">
      <c r="A20" s="41">
        <f>round1!A20</f>
        <v>0</v>
      </c>
      <c r="B20" s="23"/>
      <c r="C20" s="24"/>
      <c r="D20" s="25"/>
      <c r="E20" s="25"/>
      <c r="F20" s="25"/>
    </row>
    <row r="21" spans="1:6">
      <c r="A21" s="41">
        <f>round1!A21</f>
        <v>0</v>
      </c>
      <c r="B21" s="26"/>
      <c r="C21" s="28"/>
      <c r="D21" s="29"/>
      <c r="E21" s="29"/>
      <c r="F21" s="29"/>
    </row>
    <row r="22" spans="1:6">
      <c r="A22" s="41">
        <f>round1!A22</f>
        <v>0</v>
      </c>
      <c r="B22" s="15"/>
      <c r="C22" s="21"/>
      <c r="D22" s="17"/>
      <c r="E22" s="17"/>
      <c r="F22" s="17"/>
    </row>
    <row r="23" spans="1:6">
      <c r="A23" s="41">
        <f>round1!A23</f>
        <v>0</v>
      </c>
      <c r="B23" s="15"/>
      <c r="C23" s="21"/>
      <c r="D23" s="17"/>
      <c r="E23" s="17"/>
      <c r="F23" s="17"/>
    </row>
    <row r="24" spans="1:6">
      <c r="A24" s="41">
        <f>round1!A24</f>
        <v>0</v>
      </c>
      <c r="B24" s="15"/>
      <c r="C24" s="21"/>
      <c r="D24" s="17"/>
      <c r="E24" s="17"/>
      <c r="F24" s="17"/>
    </row>
    <row r="25" spans="1:6">
      <c r="A25" s="41">
        <f>round1!A25</f>
        <v>0</v>
      </c>
      <c r="B25" s="15"/>
      <c r="C25" s="21"/>
      <c r="D25" s="17"/>
      <c r="E25" s="17"/>
      <c r="F25" s="17"/>
    </row>
    <row r="26" spans="1:6">
      <c r="A26" s="41">
        <f>round1!A26</f>
        <v>0</v>
      </c>
      <c r="B26" s="23"/>
      <c r="C26" s="24"/>
      <c r="D26" s="25"/>
      <c r="E26" s="25"/>
      <c r="F26" s="25"/>
    </row>
    <row r="27" spans="1:6">
      <c r="A27" s="41">
        <f>round1!A27</f>
        <v>0</v>
      </c>
      <c r="B27" s="26"/>
      <c r="C27" s="28"/>
      <c r="D27" s="29"/>
      <c r="E27" s="29"/>
      <c r="F27" s="29"/>
    </row>
    <row r="28" spans="1:6">
      <c r="A28" s="41">
        <f>round1!A28</f>
        <v>0</v>
      </c>
      <c r="B28" s="15"/>
      <c r="C28" s="21"/>
      <c r="D28" s="17"/>
      <c r="E28" s="17"/>
      <c r="F28" s="17"/>
    </row>
    <row r="29" spans="1:6">
      <c r="A29" s="41">
        <f>round1!A29</f>
        <v>0</v>
      </c>
      <c r="B29" s="15"/>
      <c r="C29" s="21"/>
      <c r="D29" s="17"/>
      <c r="E29" s="17"/>
      <c r="F29" s="17"/>
    </row>
    <row r="30" spans="1:6">
      <c r="A30" s="41">
        <f>round1!A30</f>
        <v>0</v>
      </c>
      <c r="B30" s="15"/>
      <c r="C30" s="21"/>
      <c r="D30" s="17"/>
      <c r="E30" s="17"/>
      <c r="F30" s="17"/>
    </row>
    <row r="31" spans="1:6">
      <c r="A31" s="15"/>
      <c r="B31" s="15"/>
      <c r="C31" s="21"/>
      <c r="D31" s="17"/>
      <c r="E31" s="17"/>
      <c r="F31" s="17"/>
    </row>
    <row r="32" spans="1:6">
      <c r="A32" s="23"/>
      <c r="B32" s="23"/>
      <c r="C32" s="24"/>
      <c r="D32" s="25"/>
      <c r="E32" s="25"/>
      <c r="F32" s="25"/>
    </row>
    <row r="33" spans="1:6">
      <c r="A33" s="26"/>
      <c r="B33" s="27"/>
      <c r="C33" s="28"/>
      <c r="D33" s="29"/>
      <c r="E33" s="29"/>
      <c r="F33" s="29"/>
    </row>
    <row r="34" spans="1:6">
      <c r="A34" s="15"/>
      <c r="B34" s="18"/>
      <c r="C34" s="21"/>
      <c r="D34" s="17"/>
      <c r="E34" s="17"/>
      <c r="F34" s="17"/>
    </row>
    <row r="35" spans="1:6">
      <c r="A35" s="15"/>
      <c r="B35" s="18"/>
      <c r="C35" s="21"/>
      <c r="D35" s="17"/>
      <c r="E35" s="17"/>
      <c r="F35" s="17"/>
    </row>
    <row r="36" spans="1:6">
      <c r="A36" s="15"/>
      <c r="B36" s="18"/>
      <c r="C36" s="21"/>
      <c r="D36" s="17"/>
      <c r="E36" s="17"/>
      <c r="F36" s="17"/>
    </row>
    <row r="37" spans="1:6">
      <c r="A37" s="15"/>
      <c r="B37" s="18"/>
      <c r="C37" s="21"/>
      <c r="D37" s="17"/>
      <c r="E37" s="17"/>
      <c r="F37" s="17"/>
    </row>
    <row r="38" spans="1:6">
      <c r="A38" s="15"/>
      <c r="B38" s="18"/>
      <c r="C38" s="21"/>
      <c r="D38" s="17"/>
      <c r="E38" s="17"/>
      <c r="F38" s="17"/>
    </row>
  </sheetData>
  <pageMargins left="0" right="0" top="0.74803149606299213" bottom="0.74803149606299213" header="0.31496062992125984" footer="0.31496062992125984"/>
  <pageSetup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07100-FD32-444A-A079-F8B32830F30D}">
  <dimension ref="A1:F38"/>
  <sheetViews>
    <sheetView zoomScaleNormal="100" workbookViewId="0">
      <selection activeCell="F5" sqref="F5"/>
    </sheetView>
  </sheetViews>
  <sheetFormatPr defaultRowHeight="15.75"/>
  <cols>
    <col min="1" max="1" width="20.28515625" style="13" customWidth="1"/>
    <col min="2" max="2" width="2" style="13" customWidth="1"/>
    <col min="3" max="3" width="9.42578125" style="19" customWidth="1"/>
    <col min="4" max="4" width="12.42578125" style="14" customWidth="1"/>
    <col min="5" max="5" width="11.28515625" style="14" customWidth="1"/>
    <col min="6" max="6" width="12.5703125" style="14" customWidth="1"/>
    <col min="7" max="16384" width="9.140625" style="13"/>
  </cols>
  <sheetData>
    <row r="1" spans="1:6" ht="24" customHeight="1">
      <c r="A1" s="22" t="s">
        <v>47</v>
      </c>
    </row>
    <row r="2" spans="1:6">
      <c r="A2" s="13" t="s">
        <v>0</v>
      </c>
      <c r="C2" s="19" t="s">
        <v>23</v>
      </c>
      <c r="D2" s="14" t="s">
        <v>2</v>
      </c>
      <c r="E2" s="14" t="s">
        <v>3</v>
      </c>
      <c r="F2" s="14" t="s">
        <v>4</v>
      </c>
    </row>
    <row r="3" spans="1:6">
      <c r="A3" s="41" t="str">
        <f>round1!A3</f>
        <v>John Godden</v>
      </c>
      <c r="B3" s="15"/>
      <c r="C3" s="21">
        <v>2</v>
      </c>
      <c r="D3" s="17">
        <v>0</v>
      </c>
      <c r="E3" s="17">
        <v>0</v>
      </c>
      <c r="F3" s="17">
        <v>0</v>
      </c>
    </row>
    <row r="4" spans="1:6">
      <c r="A4" s="41" t="str">
        <f>round1!A4</f>
        <v>Paul Rice</v>
      </c>
      <c r="B4" s="15"/>
      <c r="C4" s="21">
        <v>50</v>
      </c>
      <c r="D4" s="17">
        <v>0</v>
      </c>
      <c r="E4" s="17">
        <v>4</v>
      </c>
      <c r="F4" s="17">
        <v>8</v>
      </c>
    </row>
    <row r="5" spans="1:6">
      <c r="A5" s="41" t="str">
        <f>round1!A5</f>
        <v>Nigel Russell</v>
      </c>
      <c r="B5" s="15"/>
      <c r="C5" s="21">
        <v>2</v>
      </c>
      <c r="D5" s="17">
        <v>0</v>
      </c>
      <c r="E5" s="17">
        <v>0</v>
      </c>
      <c r="F5" s="17">
        <v>0</v>
      </c>
    </row>
    <row r="6" spans="1:6">
      <c r="A6" s="41" t="str">
        <f>round1!A6</f>
        <v>John Wright</v>
      </c>
      <c r="B6" s="15"/>
      <c r="C6" s="21">
        <v>2</v>
      </c>
      <c r="D6" s="17">
        <v>0</v>
      </c>
      <c r="E6" s="17">
        <v>0</v>
      </c>
      <c r="F6" s="17">
        <v>0</v>
      </c>
    </row>
    <row r="7" spans="1:6">
      <c r="A7" s="41" t="str">
        <f>round1!A7</f>
        <v>Len Baldwin</v>
      </c>
      <c r="B7" s="15"/>
      <c r="C7" s="21"/>
      <c r="D7" s="17"/>
      <c r="E7" s="17"/>
      <c r="F7" s="17"/>
    </row>
    <row r="8" spans="1:6">
      <c r="A8" s="41" t="str">
        <f>round1!A8</f>
        <v>Kieth Taylor</v>
      </c>
      <c r="B8" s="23"/>
      <c r="C8" s="24">
        <v>2</v>
      </c>
      <c r="D8" s="25">
        <v>0</v>
      </c>
      <c r="E8" s="25">
        <v>0</v>
      </c>
      <c r="F8" s="25">
        <v>0</v>
      </c>
    </row>
    <row r="9" spans="1:6">
      <c r="A9" s="41" t="str">
        <f>round1!A9</f>
        <v>Bob Garrett</v>
      </c>
      <c r="B9" s="27"/>
      <c r="C9" s="28"/>
      <c r="D9" s="29"/>
      <c r="E9" s="29"/>
      <c r="F9" s="29"/>
    </row>
    <row r="10" spans="1:6">
      <c r="A10" s="41" t="str">
        <f>round1!A10</f>
        <v>Paul Richards</v>
      </c>
      <c r="B10" s="18"/>
      <c r="C10" s="21"/>
      <c r="D10" s="17"/>
      <c r="E10" s="17"/>
      <c r="F10" s="17"/>
    </row>
    <row r="11" spans="1:6">
      <c r="A11" s="41" t="str">
        <f>round1!A11</f>
        <v>Jamie Richards</v>
      </c>
      <c r="B11" s="18"/>
      <c r="C11" s="21">
        <v>2</v>
      </c>
      <c r="D11" s="17">
        <v>0</v>
      </c>
      <c r="E11" s="17">
        <v>0</v>
      </c>
      <c r="F11" s="17">
        <v>0</v>
      </c>
    </row>
    <row r="12" spans="1:6">
      <c r="A12" s="41" t="str">
        <f>round1!A12</f>
        <v>Peter Gilbert</v>
      </c>
      <c r="B12" s="18"/>
      <c r="C12" s="21">
        <v>2</v>
      </c>
      <c r="D12" s="17">
        <v>0</v>
      </c>
      <c r="E12" s="17">
        <v>0</v>
      </c>
      <c r="F12" s="17">
        <v>0</v>
      </c>
    </row>
    <row r="13" spans="1:6">
      <c r="A13" s="41" t="str">
        <f>round1!A13</f>
        <v>Steve Bull</v>
      </c>
      <c r="B13" s="18"/>
      <c r="C13" s="21">
        <v>2</v>
      </c>
      <c r="D13" s="17">
        <v>0</v>
      </c>
      <c r="E13" s="17">
        <v>0</v>
      </c>
      <c r="F13" s="17">
        <v>0</v>
      </c>
    </row>
    <row r="14" spans="1:6">
      <c r="A14" s="41" t="str">
        <f>round1!A14</f>
        <v>Jim Bone</v>
      </c>
      <c r="B14" s="30"/>
      <c r="C14" s="24"/>
      <c r="D14" s="25"/>
      <c r="E14" s="25"/>
      <c r="F14" s="25"/>
    </row>
    <row r="15" spans="1:6">
      <c r="A15" s="41" t="str">
        <f>round1!A15</f>
        <v>Bruce Murtough</v>
      </c>
      <c r="B15" s="26"/>
      <c r="C15" s="28"/>
      <c r="D15" s="29"/>
      <c r="E15" s="29"/>
      <c r="F15" s="29"/>
    </row>
    <row r="16" spans="1:6">
      <c r="A16" s="41" t="str">
        <f>round1!A16</f>
        <v>S. Scharmer</v>
      </c>
      <c r="B16" s="15"/>
      <c r="C16" s="21"/>
      <c r="D16" s="17"/>
      <c r="E16" s="17"/>
      <c r="F16" s="17"/>
    </row>
    <row r="17" spans="1:6">
      <c r="A17" s="41" t="str">
        <f>round1!A17</f>
        <v>Phil McKay</v>
      </c>
      <c r="B17" s="15"/>
      <c r="C17" s="21"/>
      <c r="D17" s="17"/>
      <c r="E17" s="17"/>
      <c r="F17" s="17"/>
    </row>
    <row r="18" spans="1:6">
      <c r="A18" s="41">
        <f>round1!A18</f>
        <v>0</v>
      </c>
      <c r="B18" s="15"/>
      <c r="C18" s="21"/>
      <c r="D18" s="17"/>
      <c r="E18" s="17"/>
      <c r="F18" s="17"/>
    </row>
    <row r="19" spans="1:6">
      <c r="A19" s="41">
        <f>round1!A19</f>
        <v>0</v>
      </c>
      <c r="B19" s="15"/>
      <c r="C19" s="21"/>
      <c r="D19" s="17"/>
      <c r="E19" s="17"/>
      <c r="F19" s="17"/>
    </row>
    <row r="20" spans="1:6">
      <c r="A20" s="41">
        <f>round1!A20</f>
        <v>0</v>
      </c>
      <c r="B20" s="23"/>
      <c r="C20" s="24"/>
      <c r="D20" s="25"/>
      <c r="E20" s="25"/>
      <c r="F20" s="25"/>
    </row>
    <row r="21" spans="1:6">
      <c r="A21" s="41">
        <f>round1!A21</f>
        <v>0</v>
      </c>
      <c r="B21" s="26"/>
      <c r="C21" s="28"/>
      <c r="D21" s="29"/>
      <c r="E21" s="29"/>
      <c r="F21" s="29"/>
    </row>
    <row r="22" spans="1:6">
      <c r="A22" s="41">
        <f>round1!A22</f>
        <v>0</v>
      </c>
      <c r="B22" s="15"/>
      <c r="C22" s="21"/>
      <c r="D22" s="17"/>
      <c r="E22" s="17"/>
      <c r="F22" s="17"/>
    </row>
    <row r="23" spans="1:6">
      <c r="A23" s="41">
        <f>round1!A23</f>
        <v>0</v>
      </c>
      <c r="B23" s="15"/>
      <c r="C23" s="21"/>
      <c r="D23" s="17"/>
      <c r="E23" s="17"/>
      <c r="F23" s="17"/>
    </row>
    <row r="24" spans="1:6">
      <c r="A24" s="41">
        <f>round1!A24</f>
        <v>0</v>
      </c>
      <c r="B24" s="15"/>
      <c r="C24" s="21"/>
      <c r="D24" s="17"/>
      <c r="E24" s="17"/>
      <c r="F24" s="17"/>
    </row>
    <row r="25" spans="1:6">
      <c r="A25" s="41">
        <f>round1!A25</f>
        <v>0</v>
      </c>
      <c r="B25" s="15"/>
      <c r="C25" s="21"/>
      <c r="D25" s="17"/>
      <c r="E25" s="17"/>
      <c r="F25" s="17"/>
    </row>
    <row r="26" spans="1:6">
      <c r="A26" s="41">
        <f>round1!A26</f>
        <v>0</v>
      </c>
      <c r="B26" s="23"/>
      <c r="C26" s="24"/>
      <c r="D26" s="25"/>
      <c r="E26" s="25"/>
      <c r="F26" s="25"/>
    </row>
    <row r="27" spans="1:6">
      <c r="A27" s="41">
        <f>round1!A27</f>
        <v>0</v>
      </c>
      <c r="B27" s="26"/>
      <c r="C27" s="28"/>
      <c r="D27" s="29"/>
      <c r="E27" s="29"/>
      <c r="F27" s="29"/>
    </row>
    <row r="28" spans="1:6">
      <c r="A28" s="41">
        <f>round1!A28</f>
        <v>0</v>
      </c>
      <c r="B28" s="15"/>
      <c r="C28" s="21"/>
      <c r="D28" s="17"/>
      <c r="E28" s="17"/>
      <c r="F28" s="17"/>
    </row>
    <row r="29" spans="1:6">
      <c r="A29" s="41">
        <f>round1!A29</f>
        <v>0</v>
      </c>
      <c r="B29" s="15"/>
      <c r="C29" s="21"/>
      <c r="D29" s="17"/>
      <c r="E29" s="17"/>
      <c r="F29" s="17"/>
    </row>
    <row r="30" spans="1:6">
      <c r="A30" s="41">
        <f>round1!A30</f>
        <v>0</v>
      </c>
      <c r="B30" s="15"/>
      <c r="C30" s="21"/>
      <c r="D30" s="17"/>
      <c r="E30" s="17"/>
      <c r="F30" s="17"/>
    </row>
    <row r="31" spans="1:6">
      <c r="A31" s="15"/>
      <c r="B31" s="15"/>
      <c r="C31" s="21"/>
      <c r="D31" s="17"/>
      <c r="E31" s="17"/>
      <c r="F31" s="17"/>
    </row>
    <row r="32" spans="1:6">
      <c r="A32" s="23"/>
      <c r="B32" s="23"/>
      <c r="C32" s="24"/>
      <c r="D32" s="25"/>
      <c r="E32" s="25"/>
      <c r="F32" s="25"/>
    </row>
    <row r="33" spans="1:6">
      <c r="A33" s="26"/>
      <c r="B33" s="27"/>
      <c r="C33" s="28"/>
      <c r="D33" s="29"/>
      <c r="E33" s="29"/>
      <c r="F33" s="29"/>
    </row>
    <row r="34" spans="1:6">
      <c r="A34" s="15"/>
      <c r="B34" s="18"/>
      <c r="C34" s="21"/>
      <c r="D34" s="17"/>
      <c r="E34" s="17"/>
      <c r="F34" s="17"/>
    </row>
    <row r="35" spans="1:6">
      <c r="A35" s="15"/>
      <c r="B35" s="18"/>
      <c r="C35" s="21"/>
      <c r="D35" s="17"/>
      <c r="E35" s="17"/>
      <c r="F35" s="17"/>
    </row>
    <row r="36" spans="1:6">
      <c r="A36" s="15"/>
      <c r="B36" s="18"/>
      <c r="C36" s="21"/>
      <c r="D36" s="17"/>
      <c r="E36" s="17"/>
      <c r="F36" s="17"/>
    </row>
    <row r="37" spans="1:6">
      <c r="A37" s="15"/>
      <c r="B37" s="18"/>
      <c r="C37" s="21"/>
      <c r="D37" s="17"/>
      <c r="E37" s="17"/>
      <c r="F37" s="17"/>
    </row>
    <row r="38" spans="1:6">
      <c r="A38" s="15"/>
      <c r="B38" s="18"/>
      <c r="C38" s="21"/>
      <c r="D38" s="17"/>
      <c r="E38" s="17"/>
      <c r="F38" s="17"/>
    </row>
  </sheetData>
  <pageMargins left="0" right="0" top="0.74803149606299213" bottom="0.74803149606299213" header="0.31496062992125984" footer="0.31496062992125984"/>
  <pageSetup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BD39E-A010-4DA6-9074-1D6DCDDB4AE0}">
  <dimension ref="A1:F38"/>
  <sheetViews>
    <sheetView zoomScaleNormal="100" workbookViewId="0">
      <selection activeCell="F4" sqref="F4"/>
    </sheetView>
  </sheetViews>
  <sheetFormatPr defaultRowHeight="15.75"/>
  <cols>
    <col min="1" max="1" width="20.28515625" style="13" customWidth="1"/>
    <col min="2" max="2" width="2.28515625" style="13" customWidth="1"/>
    <col min="3" max="3" width="9.42578125" style="19" customWidth="1"/>
    <col min="4" max="4" width="12.42578125" style="14" customWidth="1"/>
    <col min="5" max="5" width="11.28515625" style="14" customWidth="1"/>
    <col min="6" max="6" width="12.5703125" style="14" customWidth="1"/>
    <col min="7" max="16384" width="9.140625" style="13"/>
  </cols>
  <sheetData>
    <row r="1" spans="1:6" ht="24" customHeight="1">
      <c r="A1" s="22" t="s">
        <v>48</v>
      </c>
    </row>
    <row r="2" spans="1:6">
      <c r="A2" s="13" t="s">
        <v>0</v>
      </c>
      <c r="C2" s="19" t="s">
        <v>23</v>
      </c>
      <c r="D2" s="14" t="s">
        <v>2</v>
      </c>
      <c r="E2" s="14" t="s">
        <v>3</v>
      </c>
      <c r="F2" s="14" t="s">
        <v>4</v>
      </c>
    </row>
    <row r="3" spans="1:6">
      <c r="A3" s="41" t="str">
        <f>round1!A3</f>
        <v>John Godden</v>
      </c>
      <c r="B3" s="15"/>
      <c r="C3" s="21">
        <v>48</v>
      </c>
      <c r="D3" s="17">
        <v>4</v>
      </c>
      <c r="E3" s="17">
        <v>4</v>
      </c>
      <c r="F3" s="17">
        <v>0</v>
      </c>
    </row>
    <row r="4" spans="1:6">
      <c r="A4" s="41" t="str">
        <f>round1!A4</f>
        <v>Paul Rice</v>
      </c>
      <c r="B4" s="15"/>
      <c r="C4" s="21">
        <v>34</v>
      </c>
      <c r="D4" s="17">
        <v>2</v>
      </c>
      <c r="E4" s="17">
        <v>2</v>
      </c>
      <c r="F4" s="17">
        <v>0</v>
      </c>
    </row>
    <row r="5" spans="1:6">
      <c r="A5" s="41" t="str">
        <f>round1!A5</f>
        <v>Nigel Russell</v>
      </c>
      <c r="B5" s="15"/>
      <c r="C5" s="21"/>
      <c r="D5" s="17"/>
      <c r="E5" s="17"/>
      <c r="F5" s="17"/>
    </row>
    <row r="6" spans="1:6">
      <c r="A6" s="41" t="str">
        <f>round1!A6</f>
        <v>John Wright</v>
      </c>
      <c r="B6" s="15"/>
      <c r="C6" s="21">
        <v>36</v>
      </c>
      <c r="D6" s="17">
        <v>3</v>
      </c>
      <c r="E6" s="17">
        <v>3</v>
      </c>
      <c r="F6" s="17">
        <v>0</v>
      </c>
    </row>
    <row r="7" spans="1:6">
      <c r="A7" s="41" t="str">
        <f>round1!A7</f>
        <v>Len Baldwin</v>
      </c>
      <c r="B7" s="15"/>
      <c r="C7" s="21">
        <v>50</v>
      </c>
      <c r="D7" s="17">
        <v>10</v>
      </c>
      <c r="E7" s="17">
        <v>13</v>
      </c>
      <c r="F7" s="17">
        <v>0</v>
      </c>
    </row>
    <row r="8" spans="1:6">
      <c r="A8" s="41" t="str">
        <f>round1!A8</f>
        <v>Kieth Taylor</v>
      </c>
      <c r="B8" s="23"/>
      <c r="C8" s="24">
        <v>38</v>
      </c>
      <c r="D8" s="25">
        <v>3</v>
      </c>
      <c r="E8" s="25">
        <v>6</v>
      </c>
      <c r="F8" s="25">
        <v>0</v>
      </c>
    </row>
    <row r="9" spans="1:6">
      <c r="A9" s="41" t="str">
        <f>round1!A9</f>
        <v>Bob Garrett</v>
      </c>
      <c r="B9" s="27"/>
      <c r="C9" s="28"/>
      <c r="D9" s="29"/>
      <c r="E9" s="29"/>
      <c r="F9" s="29"/>
    </row>
    <row r="10" spans="1:6">
      <c r="A10" s="41" t="str">
        <f>round1!A10</f>
        <v>Paul Richards</v>
      </c>
      <c r="B10" s="18"/>
      <c r="C10" s="21">
        <v>40</v>
      </c>
      <c r="D10" s="17">
        <v>3</v>
      </c>
      <c r="E10" s="17">
        <v>10</v>
      </c>
      <c r="F10" s="17">
        <v>0</v>
      </c>
    </row>
    <row r="11" spans="1:6">
      <c r="A11" s="41" t="str">
        <f>round1!A11</f>
        <v>Jamie Richards</v>
      </c>
      <c r="B11" s="18"/>
      <c r="C11" s="21">
        <v>44</v>
      </c>
      <c r="D11" s="17">
        <v>3</v>
      </c>
      <c r="E11" s="17">
        <v>13</v>
      </c>
      <c r="F11" s="17">
        <v>8</v>
      </c>
    </row>
    <row r="12" spans="1:6">
      <c r="A12" s="41" t="str">
        <f>round1!A12</f>
        <v>Peter Gilbert</v>
      </c>
      <c r="B12" s="18"/>
      <c r="C12" s="21">
        <v>42</v>
      </c>
      <c r="D12" s="17">
        <v>3</v>
      </c>
      <c r="E12" s="17">
        <v>13</v>
      </c>
      <c r="F12" s="17">
        <v>0</v>
      </c>
    </row>
    <row r="13" spans="1:6">
      <c r="A13" s="41" t="str">
        <f>round1!A13</f>
        <v>Steve Bull</v>
      </c>
      <c r="B13" s="18"/>
      <c r="C13" s="21">
        <v>46</v>
      </c>
      <c r="D13" s="17">
        <v>4</v>
      </c>
      <c r="E13" s="17">
        <v>2</v>
      </c>
      <c r="F13" s="17">
        <v>0</v>
      </c>
    </row>
    <row r="14" spans="1:6">
      <c r="A14" s="41" t="str">
        <f>round1!A14</f>
        <v>Jim Bone</v>
      </c>
      <c r="B14" s="30"/>
      <c r="C14" s="24"/>
      <c r="D14" s="25"/>
      <c r="E14" s="25"/>
      <c r="F14" s="25"/>
    </row>
    <row r="15" spans="1:6">
      <c r="A15" s="41" t="str">
        <f>round1!A15</f>
        <v>Bruce Murtough</v>
      </c>
      <c r="B15" s="26"/>
      <c r="C15" s="28"/>
      <c r="D15" s="29"/>
      <c r="E15" s="29"/>
      <c r="F15" s="29"/>
    </row>
    <row r="16" spans="1:6">
      <c r="A16" s="41" t="str">
        <f>round1!A16</f>
        <v>S. Scharmer</v>
      </c>
      <c r="B16" s="15"/>
      <c r="C16" s="21"/>
      <c r="D16" s="17"/>
      <c r="E16" s="17"/>
      <c r="F16" s="17"/>
    </row>
    <row r="17" spans="1:6">
      <c r="A17" s="41" t="str">
        <f>round1!A17</f>
        <v>Phil McKay</v>
      </c>
      <c r="B17" s="15"/>
      <c r="C17" s="21"/>
      <c r="D17" s="17"/>
      <c r="E17" s="17"/>
      <c r="F17" s="17"/>
    </row>
    <row r="18" spans="1:6">
      <c r="A18" s="41">
        <f>round1!A18</f>
        <v>0</v>
      </c>
      <c r="B18" s="15"/>
      <c r="C18" s="21"/>
      <c r="D18" s="17"/>
      <c r="E18" s="17"/>
      <c r="F18" s="17"/>
    </row>
    <row r="19" spans="1:6">
      <c r="A19" s="41">
        <f>round1!A19</f>
        <v>0</v>
      </c>
      <c r="B19" s="15"/>
      <c r="C19" s="21"/>
      <c r="D19" s="17"/>
      <c r="E19" s="17"/>
      <c r="F19" s="17"/>
    </row>
    <row r="20" spans="1:6">
      <c r="A20" s="41">
        <f>round1!A20</f>
        <v>0</v>
      </c>
      <c r="B20" s="23"/>
      <c r="C20" s="24"/>
      <c r="D20" s="25"/>
      <c r="E20" s="25"/>
      <c r="F20" s="25"/>
    </row>
    <row r="21" spans="1:6">
      <c r="A21" s="41">
        <f>round1!A21</f>
        <v>0</v>
      </c>
      <c r="B21" s="26"/>
      <c r="C21" s="28"/>
      <c r="D21" s="29"/>
      <c r="E21" s="29"/>
      <c r="F21" s="29"/>
    </row>
    <row r="22" spans="1:6">
      <c r="A22" s="41">
        <f>round1!A22</f>
        <v>0</v>
      </c>
      <c r="B22" s="15"/>
      <c r="C22" s="21"/>
      <c r="D22" s="17"/>
      <c r="E22" s="17"/>
      <c r="F22" s="17"/>
    </row>
    <row r="23" spans="1:6">
      <c r="A23" s="41">
        <f>round1!A23</f>
        <v>0</v>
      </c>
      <c r="B23" s="15"/>
      <c r="C23" s="21"/>
      <c r="D23" s="17"/>
      <c r="E23" s="17"/>
      <c r="F23" s="17"/>
    </row>
    <row r="24" spans="1:6">
      <c r="A24" s="41">
        <f>round1!A24</f>
        <v>0</v>
      </c>
      <c r="B24" s="15"/>
      <c r="C24" s="21"/>
      <c r="D24" s="17"/>
      <c r="E24" s="17"/>
      <c r="F24" s="17"/>
    </row>
    <row r="25" spans="1:6">
      <c r="A25" s="41">
        <f>round1!A25</f>
        <v>0</v>
      </c>
      <c r="B25" s="15"/>
      <c r="C25" s="21"/>
      <c r="D25" s="17"/>
      <c r="E25" s="17"/>
      <c r="F25" s="17"/>
    </row>
    <row r="26" spans="1:6">
      <c r="A26" s="41">
        <f>round1!A26</f>
        <v>0</v>
      </c>
      <c r="B26" s="23"/>
      <c r="C26" s="24"/>
      <c r="D26" s="25"/>
      <c r="E26" s="25"/>
      <c r="F26" s="25"/>
    </row>
    <row r="27" spans="1:6">
      <c r="A27" s="41">
        <f>round1!A27</f>
        <v>0</v>
      </c>
      <c r="B27" s="26"/>
      <c r="C27" s="28"/>
      <c r="D27" s="29"/>
      <c r="E27" s="29"/>
      <c r="F27" s="29"/>
    </row>
    <row r="28" spans="1:6">
      <c r="A28" s="41">
        <f>round1!A28</f>
        <v>0</v>
      </c>
      <c r="B28" s="15"/>
      <c r="C28" s="21"/>
      <c r="D28" s="17"/>
      <c r="E28" s="17"/>
      <c r="F28" s="17"/>
    </row>
    <row r="29" spans="1:6">
      <c r="A29" s="41">
        <f>round1!A29</f>
        <v>0</v>
      </c>
      <c r="B29" s="15"/>
      <c r="C29" s="21"/>
      <c r="D29" s="17"/>
      <c r="E29" s="17"/>
      <c r="F29" s="17"/>
    </row>
    <row r="30" spans="1:6">
      <c r="A30" s="41">
        <f>round1!A30</f>
        <v>0</v>
      </c>
      <c r="B30" s="15"/>
      <c r="C30" s="21"/>
      <c r="D30" s="17"/>
      <c r="E30" s="17"/>
      <c r="F30" s="17"/>
    </row>
    <row r="31" spans="1:6">
      <c r="A31" s="15"/>
      <c r="B31" s="15"/>
      <c r="C31" s="21"/>
      <c r="D31" s="17"/>
      <c r="E31" s="17"/>
      <c r="F31" s="17"/>
    </row>
    <row r="32" spans="1:6">
      <c r="A32" s="23"/>
      <c r="B32" s="23"/>
      <c r="C32" s="24"/>
      <c r="D32" s="25"/>
      <c r="E32" s="25"/>
      <c r="F32" s="25"/>
    </row>
    <row r="33" spans="1:6">
      <c r="A33" s="26"/>
      <c r="B33" s="27"/>
      <c r="C33" s="28"/>
      <c r="D33" s="29"/>
      <c r="E33" s="29"/>
      <c r="F33" s="29"/>
    </row>
    <row r="34" spans="1:6">
      <c r="A34" s="15"/>
      <c r="B34" s="18"/>
      <c r="C34" s="21"/>
      <c r="D34" s="17"/>
      <c r="E34" s="17"/>
      <c r="F34" s="17"/>
    </row>
    <row r="35" spans="1:6">
      <c r="A35" s="15"/>
      <c r="B35" s="18"/>
      <c r="C35" s="21"/>
      <c r="D35" s="17"/>
      <c r="E35" s="17"/>
      <c r="F35" s="17"/>
    </row>
    <row r="36" spans="1:6">
      <c r="A36" s="15"/>
      <c r="B36" s="18"/>
      <c r="C36" s="21"/>
      <c r="D36" s="17"/>
      <c r="E36" s="17"/>
      <c r="F36" s="17"/>
    </row>
    <row r="37" spans="1:6">
      <c r="A37" s="15"/>
      <c r="B37" s="18"/>
      <c r="C37" s="21"/>
      <c r="D37" s="17"/>
      <c r="E37" s="17"/>
      <c r="F37" s="17"/>
    </row>
    <row r="38" spans="1:6">
      <c r="A38" s="15"/>
      <c r="B38" s="18"/>
      <c r="C38" s="21"/>
      <c r="D38" s="17"/>
      <c r="E38" s="17"/>
      <c r="F38" s="17"/>
    </row>
  </sheetData>
  <pageMargins left="0" right="0" top="0.74803149606299213" bottom="0.74803149606299213" header="0.31496062992125984" footer="0.31496062992125984"/>
  <pageSetup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FEEBB-BDCF-4670-B82B-BA43593B0DF0}">
  <dimension ref="A1:F38"/>
  <sheetViews>
    <sheetView zoomScaleNormal="100" workbookViewId="0">
      <selection activeCell="F11" sqref="F11"/>
    </sheetView>
  </sheetViews>
  <sheetFormatPr defaultRowHeight="15.75"/>
  <cols>
    <col min="1" max="1" width="20.28515625" style="13" customWidth="1"/>
    <col min="2" max="2" width="3.140625" style="13" customWidth="1"/>
    <col min="3" max="3" width="9.42578125" style="19" customWidth="1"/>
    <col min="4" max="4" width="12.42578125" style="14" customWidth="1"/>
    <col min="5" max="5" width="11.28515625" style="14" customWidth="1"/>
    <col min="6" max="6" width="12.5703125" style="14" customWidth="1"/>
    <col min="7" max="16384" width="9.140625" style="13"/>
  </cols>
  <sheetData>
    <row r="1" spans="1:6" ht="24" customHeight="1">
      <c r="A1" s="22" t="s">
        <v>49</v>
      </c>
    </row>
    <row r="2" spans="1:6">
      <c r="A2" s="13" t="s">
        <v>0</v>
      </c>
      <c r="C2" s="19" t="s">
        <v>23</v>
      </c>
      <c r="D2" s="14" t="s">
        <v>2</v>
      </c>
      <c r="E2" s="14" t="s">
        <v>3</v>
      </c>
      <c r="F2" s="14" t="s">
        <v>4</v>
      </c>
    </row>
    <row r="3" spans="1:6">
      <c r="A3" s="41" t="str">
        <f>round1!A3</f>
        <v>John Godden</v>
      </c>
      <c r="B3" s="15"/>
      <c r="C3" s="21">
        <v>38</v>
      </c>
      <c r="D3" s="17">
        <v>0</v>
      </c>
      <c r="E3" s="17">
        <v>1</v>
      </c>
      <c r="F3" s="17">
        <v>8</v>
      </c>
    </row>
    <row r="4" spans="1:6">
      <c r="A4" s="41" t="str">
        <f>round1!A4</f>
        <v>Paul Rice</v>
      </c>
      <c r="B4" s="15"/>
      <c r="C4" s="21">
        <v>42</v>
      </c>
      <c r="D4" s="17">
        <v>0</v>
      </c>
      <c r="E4" s="17">
        <v>6</v>
      </c>
      <c r="F4" s="17">
        <v>0</v>
      </c>
    </row>
    <row r="5" spans="1:6">
      <c r="A5" s="41" t="str">
        <f>round1!A5</f>
        <v>Nigel Russell</v>
      </c>
      <c r="B5" s="15"/>
      <c r="C5" s="21">
        <v>50</v>
      </c>
      <c r="D5" s="17">
        <v>1</v>
      </c>
      <c r="E5" s="17">
        <v>4</v>
      </c>
      <c r="F5" s="17">
        <v>0</v>
      </c>
    </row>
    <row r="6" spans="1:6">
      <c r="A6" s="41" t="str">
        <f>round1!A6</f>
        <v>John Wright</v>
      </c>
      <c r="B6" s="15"/>
      <c r="C6" s="21">
        <v>44</v>
      </c>
      <c r="D6" s="17">
        <v>0</v>
      </c>
      <c r="E6" s="17">
        <v>7</v>
      </c>
      <c r="F6" s="17">
        <v>0</v>
      </c>
    </row>
    <row r="7" spans="1:6">
      <c r="A7" s="41" t="str">
        <f>round1!A7</f>
        <v>Len Baldwin</v>
      </c>
      <c r="B7" s="15"/>
      <c r="C7" s="21"/>
      <c r="D7" s="17"/>
      <c r="E7" s="17"/>
      <c r="F7" s="17"/>
    </row>
    <row r="8" spans="1:6">
      <c r="A8" s="41" t="str">
        <f>round1!A8</f>
        <v>Kieth Taylor</v>
      </c>
      <c r="B8" s="23"/>
      <c r="C8" s="24">
        <v>40</v>
      </c>
      <c r="D8" s="25">
        <v>0</v>
      </c>
      <c r="E8" s="25">
        <v>2</v>
      </c>
      <c r="F8" s="25">
        <v>0</v>
      </c>
    </row>
    <row r="9" spans="1:6">
      <c r="A9" s="41" t="str">
        <f>round1!A9</f>
        <v>Bob Garrett</v>
      </c>
      <c r="B9" s="27"/>
      <c r="C9" s="28"/>
      <c r="D9" s="29"/>
      <c r="E9" s="29"/>
      <c r="F9" s="29"/>
    </row>
    <row r="10" spans="1:6">
      <c r="A10" s="41" t="str">
        <f>round1!A10</f>
        <v>Paul Richards</v>
      </c>
      <c r="B10" s="18"/>
      <c r="C10" s="21"/>
      <c r="D10" s="17"/>
      <c r="E10" s="17"/>
      <c r="F10" s="17"/>
    </row>
    <row r="11" spans="1:6">
      <c r="A11" s="41" t="str">
        <f>round1!A11</f>
        <v>Jamie Richards</v>
      </c>
      <c r="B11" s="18"/>
      <c r="C11" s="21">
        <v>36</v>
      </c>
      <c r="D11" s="17">
        <v>0</v>
      </c>
      <c r="E11" s="17">
        <v>1</v>
      </c>
      <c r="F11" s="17">
        <v>0</v>
      </c>
    </row>
    <row r="12" spans="1:6">
      <c r="A12" s="41" t="str">
        <f>round1!A12</f>
        <v>Peter Gilbert</v>
      </c>
      <c r="B12" s="18"/>
      <c r="C12" s="21">
        <v>48</v>
      </c>
      <c r="D12" s="17">
        <v>1</v>
      </c>
      <c r="E12" s="17">
        <v>1</v>
      </c>
      <c r="F12" s="17">
        <v>0</v>
      </c>
    </row>
    <row r="13" spans="1:6">
      <c r="A13" s="41" t="str">
        <f>round1!A13</f>
        <v>Steve Bull</v>
      </c>
      <c r="B13" s="18"/>
      <c r="C13" s="21">
        <v>46</v>
      </c>
      <c r="D13" s="17">
        <v>0</v>
      </c>
      <c r="E13" s="17">
        <v>9</v>
      </c>
      <c r="F13" s="17">
        <v>0</v>
      </c>
    </row>
    <row r="14" spans="1:6">
      <c r="A14" s="41" t="str">
        <f>round1!A14</f>
        <v>Jim Bone</v>
      </c>
      <c r="B14" s="30"/>
      <c r="C14" s="24"/>
      <c r="D14" s="25"/>
      <c r="E14" s="25"/>
      <c r="F14" s="25"/>
    </row>
    <row r="15" spans="1:6">
      <c r="A15" s="41" t="str">
        <f>round1!A15</f>
        <v>Bruce Murtough</v>
      </c>
      <c r="B15" s="26"/>
      <c r="C15" s="28"/>
      <c r="D15" s="29"/>
      <c r="E15" s="29"/>
      <c r="F15" s="29"/>
    </row>
    <row r="16" spans="1:6">
      <c r="A16" s="41" t="str">
        <f>round1!A16</f>
        <v>S. Scharmer</v>
      </c>
      <c r="B16" s="15"/>
      <c r="C16" s="21"/>
      <c r="D16" s="17"/>
      <c r="E16" s="17"/>
      <c r="F16" s="17"/>
    </row>
    <row r="17" spans="1:6">
      <c r="A17" s="41" t="str">
        <f>round1!A17</f>
        <v>Phil McKay</v>
      </c>
      <c r="B17" s="15"/>
      <c r="C17" s="21"/>
      <c r="D17" s="17"/>
      <c r="E17" s="17"/>
      <c r="F17" s="17"/>
    </row>
    <row r="18" spans="1:6">
      <c r="A18" s="41">
        <f>round1!A18</f>
        <v>0</v>
      </c>
      <c r="B18" s="15"/>
      <c r="C18" s="21"/>
      <c r="D18" s="17"/>
      <c r="E18" s="17"/>
      <c r="F18" s="17"/>
    </row>
    <row r="19" spans="1:6">
      <c r="A19" s="41">
        <f>round1!A19</f>
        <v>0</v>
      </c>
      <c r="B19" s="15"/>
      <c r="C19" s="21"/>
      <c r="D19" s="17"/>
      <c r="E19" s="17"/>
      <c r="F19" s="17"/>
    </row>
    <row r="20" spans="1:6">
      <c r="A20" s="41">
        <f>round1!A20</f>
        <v>0</v>
      </c>
      <c r="B20" s="23"/>
      <c r="C20" s="24"/>
      <c r="D20" s="25"/>
      <c r="E20" s="25"/>
      <c r="F20" s="25"/>
    </row>
    <row r="21" spans="1:6">
      <c r="A21" s="41">
        <f>round1!A21</f>
        <v>0</v>
      </c>
      <c r="B21" s="26"/>
      <c r="C21" s="28"/>
      <c r="D21" s="29"/>
      <c r="E21" s="29"/>
      <c r="F21" s="29"/>
    </row>
    <row r="22" spans="1:6">
      <c r="A22" s="41">
        <f>round1!A22</f>
        <v>0</v>
      </c>
      <c r="B22" s="15"/>
      <c r="C22" s="21"/>
      <c r="D22" s="17"/>
      <c r="E22" s="17"/>
      <c r="F22" s="17"/>
    </row>
    <row r="23" spans="1:6">
      <c r="A23" s="41">
        <f>round1!A23</f>
        <v>0</v>
      </c>
      <c r="B23" s="15"/>
      <c r="C23" s="21"/>
      <c r="D23" s="17"/>
      <c r="E23" s="17"/>
      <c r="F23" s="17"/>
    </row>
    <row r="24" spans="1:6">
      <c r="A24" s="41">
        <f>round1!A24</f>
        <v>0</v>
      </c>
      <c r="B24" s="15"/>
      <c r="C24" s="21"/>
      <c r="D24" s="17"/>
      <c r="E24" s="17"/>
      <c r="F24" s="17"/>
    </row>
    <row r="25" spans="1:6">
      <c r="A25" s="41">
        <f>round1!A25</f>
        <v>0</v>
      </c>
      <c r="B25" s="15"/>
      <c r="C25" s="21"/>
      <c r="D25" s="17"/>
      <c r="E25" s="17"/>
      <c r="F25" s="17"/>
    </row>
    <row r="26" spans="1:6">
      <c r="A26" s="41">
        <f>round1!A26</f>
        <v>0</v>
      </c>
      <c r="B26" s="23"/>
      <c r="C26" s="24"/>
      <c r="D26" s="25"/>
      <c r="E26" s="25"/>
      <c r="F26" s="25"/>
    </row>
    <row r="27" spans="1:6">
      <c r="A27" s="41">
        <f>round1!A27</f>
        <v>0</v>
      </c>
      <c r="B27" s="26"/>
      <c r="C27" s="28"/>
      <c r="D27" s="29"/>
      <c r="E27" s="29"/>
      <c r="F27" s="29"/>
    </row>
    <row r="28" spans="1:6">
      <c r="A28" s="41">
        <f>round1!A28</f>
        <v>0</v>
      </c>
      <c r="B28" s="15"/>
      <c r="C28" s="21"/>
      <c r="D28" s="17"/>
      <c r="E28" s="17"/>
      <c r="F28" s="17"/>
    </row>
    <row r="29" spans="1:6">
      <c r="A29" s="41">
        <f>round1!A29</f>
        <v>0</v>
      </c>
      <c r="B29" s="15"/>
      <c r="C29" s="21"/>
      <c r="D29" s="17"/>
      <c r="E29" s="17"/>
      <c r="F29" s="17"/>
    </row>
    <row r="30" spans="1:6">
      <c r="A30" s="41">
        <f>round1!A30</f>
        <v>0</v>
      </c>
      <c r="B30" s="15"/>
      <c r="C30" s="21"/>
      <c r="D30" s="17"/>
      <c r="E30" s="17"/>
      <c r="F30" s="17"/>
    </row>
    <row r="31" spans="1:6">
      <c r="A31" s="15"/>
      <c r="B31" s="15"/>
      <c r="C31" s="21"/>
      <c r="D31" s="17"/>
      <c r="E31" s="17"/>
      <c r="F31" s="17"/>
    </row>
    <row r="32" spans="1:6">
      <c r="A32" s="23"/>
      <c r="B32" s="23"/>
      <c r="C32" s="24"/>
      <c r="D32" s="25"/>
      <c r="E32" s="25"/>
      <c r="F32" s="25"/>
    </row>
    <row r="33" spans="1:6">
      <c r="A33" s="26"/>
      <c r="B33" s="27"/>
      <c r="C33" s="28"/>
      <c r="D33" s="29"/>
      <c r="E33" s="29"/>
      <c r="F33" s="29"/>
    </row>
    <row r="34" spans="1:6">
      <c r="A34" s="15"/>
      <c r="B34" s="18"/>
      <c r="C34" s="21"/>
      <c r="D34" s="17"/>
      <c r="E34" s="17"/>
      <c r="F34" s="17"/>
    </row>
    <row r="35" spans="1:6">
      <c r="A35" s="15"/>
      <c r="B35" s="18"/>
      <c r="C35" s="21"/>
      <c r="D35" s="17"/>
      <c r="E35" s="17"/>
      <c r="F35" s="17"/>
    </row>
    <row r="36" spans="1:6">
      <c r="A36" s="15"/>
      <c r="B36" s="18"/>
      <c r="C36" s="21"/>
      <c r="D36" s="17"/>
      <c r="E36" s="17"/>
      <c r="F36" s="17"/>
    </row>
    <row r="37" spans="1:6">
      <c r="A37" s="15"/>
      <c r="B37" s="18"/>
      <c r="C37" s="21"/>
      <c r="D37" s="17"/>
      <c r="E37" s="17"/>
      <c r="F37" s="17"/>
    </row>
    <row r="38" spans="1:6">
      <c r="A38" s="15"/>
      <c r="B38" s="18"/>
      <c r="C38" s="21"/>
      <c r="D38" s="17"/>
      <c r="E38" s="17"/>
      <c r="F38" s="17"/>
    </row>
  </sheetData>
  <pageMargins left="0" right="0" top="0.74803149606299213" bottom="0.74803149606299213" header="0.31496062992125984" footer="0.31496062992125984"/>
  <pageSetup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01597-84B0-435A-8AEC-EC79B856ECA1}">
  <dimension ref="A1:F38"/>
  <sheetViews>
    <sheetView zoomScaleNormal="100" workbookViewId="0">
      <selection activeCell="F13" sqref="F13"/>
    </sheetView>
  </sheetViews>
  <sheetFormatPr defaultRowHeight="15.75"/>
  <cols>
    <col min="1" max="1" width="20.28515625" style="13" customWidth="1"/>
    <col min="2" max="2" width="3.140625" style="13" customWidth="1"/>
    <col min="3" max="3" width="9.42578125" style="19" customWidth="1"/>
    <col min="4" max="4" width="12.42578125" style="14" customWidth="1"/>
    <col min="5" max="5" width="11.28515625" style="14" customWidth="1"/>
    <col min="6" max="6" width="12.5703125" style="14" customWidth="1"/>
    <col min="7" max="16384" width="9.140625" style="13"/>
  </cols>
  <sheetData>
    <row r="1" spans="1:6" ht="24" customHeight="1">
      <c r="A1" s="22" t="s">
        <v>50</v>
      </c>
    </row>
    <row r="2" spans="1:6">
      <c r="A2" s="13" t="s">
        <v>0</v>
      </c>
      <c r="C2" s="19" t="s">
        <v>23</v>
      </c>
      <c r="D2" s="14" t="s">
        <v>2</v>
      </c>
      <c r="E2" s="14" t="s">
        <v>3</v>
      </c>
      <c r="F2" s="14" t="s">
        <v>4</v>
      </c>
    </row>
    <row r="3" spans="1:6">
      <c r="A3" s="41" t="str">
        <f>round1!A3</f>
        <v>John Godden</v>
      </c>
      <c r="B3" s="15"/>
      <c r="C3" s="21"/>
      <c r="D3" s="17"/>
      <c r="E3" s="17"/>
      <c r="F3" s="17"/>
    </row>
    <row r="4" spans="1:6">
      <c r="A4" s="41" t="str">
        <f>round1!A4</f>
        <v>Paul Rice</v>
      </c>
      <c r="B4" s="15"/>
      <c r="C4" s="21">
        <v>48</v>
      </c>
      <c r="D4" s="17">
        <v>2</v>
      </c>
      <c r="E4" s="17">
        <v>10</v>
      </c>
      <c r="F4" s="17">
        <v>0</v>
      </c>
    </row>
    <row r="5" spans="1:6">
      <c r="A5" s="41" t="str">
        <f>round1!A5</f>
        <v>Nigel Russell</v>
      </c>
      <c r="B5" s="15"/>
      <c r="C5" s="21">
        <v>50</v>
      </c>
      <c r="D5" s="17">
        <v>9</v>
      </c>
      <c r="E5" s="17">
        <v>10</v>
      </c>
      <c r="F5" s="17">
        <v>0</v>
      </c>
    </row>
    <row r="6" spans="1:6">
      <c r="A6" s="41" t="str">
        <f>round1!A6</f>
        <v>John Wright</v>
      </c>
      <c r="B6" s="15"/>
      <c r="C6" s="21">
        <v>38</v>
      </c>
      <c r="D6" s="17">
        <v>0</v>
      </c>
      <c r="E6" s="17">
        <v>2</v>
      </c>
      <c r="F6" s="17">
        <v>0</v>
      </c>
    </row>
    <row r="7" spans="1:6">
      <c r="A7" s="41" t="str">
        <f>round1!A7</f>
        <v>Len Baldwin</v>
      </c>
      <c r="B7" s="15"/>
      <c r="C7" s="21"/>
      <c r="D7" s="17"/>
      <c r="E7" s="17"/>
      <c r="F7" s="17"/>
    </row>
    <row r="8" spans="1:6">
      <c r="A8" s="41" t="str">
        <f>round1!A8</f>
        <v>Kieth Taylor</v>
      </c>
      <c r="B8" s="23"/>
      <c r="C8" s="24">
        <v>40</v>
      </c>
      <c r="D8" s="25">
        <v>0</v>
      </c>
      <c r="E8" s="25">
        <v>4</v>
      </c>
      <c r="F8" s="25">
        <v>0</v>
      </c>
    </row>
    <row r="9" spans="1:6">
      <c r="A9" s="41" t="str">
        <f>round1!A9</f>
        <v>Bob Garrett</v>
      </c>
      <c r="B9" s="27"/>
      <c r="C9" s="28"/>
      <c r="D9" s="29"/>
      <c r="E9" s="29"/>
      <c r="F9" s="29"/>
    </row>
    <row r="10" spans="1:6">
      <c r="A10" s="41" t="str">
        <f>round1!A10</f>
        <v>Paul Richards</v>
      </c>
      <c r="B10" s="18"/>
      <c r="C10" s="21">
        <v>42</v>
      </c>
      <c r="D10" s="17">
        <v>0</v>
      </c>
      <c r="E10" s="17">
        <v>7</v>
      </c>
      <c r="F10" s="17">
        <v>0</v>
      </c>
    </row>
    <row r="11" spans="1:6">
      <c r="A11" s="41" t="str">
        <f>round1!A11</f>
        <v>Jamie Richards</v>
      </c>
      <c r="B11" s="18"/>
      <c r="C11" s="21">
        <v>44</v>
      </c>
      <c r="D11" s="17">
        <v>0</v>
      </c>
      <c r="E11" s="17">
        <v>12</v>
      </c>
      <c r="F11" s="17">
        <v>0</v>
      </c>
    </row>
    <row r="12" spans="1:6">
      <c r="A12" s="41" t="str">
        <f>round1!A12</f>
        <v>Peter Gilbert</v>
      </c>
      <c r="B12" s="18"/>
      <c r="C12" s="21">
        <v>46</v>
      </c>
      <c r="D12" s="17">
        <v>1</v>
      </c>
      <c r="E12" s="17">
        <v>2</v>
      </c>
      <c r="F12" s="17">
        <v>0</v>
      </c>
    </row>
    <row r="13" spans="1:6">
      <c r="A13" s="41" t="str">
        <f>round1!A13</f>
        <v>Steve Bull</v>
      </c>
      <c r="B13" s="18"/>
      <c r="C13" s="21">
        <v>2</v>
      </c>
      <c r="D13" s="17">
        <v>0</v>
      </c>
      <c r="E13" s="17">
        <v>0</v>
      </c>
      <c r="F13" s="17">
        <v>0</v>
      </c>
    </row>
    <row r="14" spans="1:6">
      <c r="A14" s="41" t="str">
        <f>round1!A14</f>
        <v>Jim Bone</v>
      </c>
      <c r="B14" s="30"/>
      <c r="C14" s="24"/>
      <c r="D14" s="25"/>
      <c r="E14" s="25"/>
      <c r="F14" s="25"/>
    </row>
    <row r="15" spans="1:6">
      <c r="A15" s="41" t="str">
        <f>round1!A15</f>
        <v>Bruce Murtough</v>
      </c>
      <c r="B15" s="26"/>
      <c r="C15" s="28"/>
      <c r="D15" s="29"/>
      <c r="E15" s="29"/>
      <c r="F15" s="29"/>
    </row>
    <row r="16" spans="1:6">
      <c r="A16" s="41" t="str">
        <f>round1!A16</f>
        <v>S. Scharmer</v>
      </c>
      <c r="B16" s="15"/>
      <c r="C16" s="21"/>
      <c r="D16" s="17"/>
      <c r="E16" s="17"/>
      <c r="F16" s="17"/>
    </row>
    <row r="17" spans="1:6">
      <c r="A17" s="41" t="str">
        <f>round1!A17</f>
        <v>Phil McKay</v>
      </c>
      <c r="B17" s="15"/>
      <c r="C17" s="21"/>
      <c r="D17" s="17"/>
      <c r="E17" s="17"/>
      <c r="F17" s="17"/>
    </row>
    <row r="18" spans="1:6">
      <c r="A18" s="41">
        <f>round1!A18</f>
        <v>0</v>
      </c>
      <c r="B18" s="15"/>
      <c r="C18" s="21"/>
      <c r="D18" s="17"/>
      <c r="E18" s="17"/>
      <c r="F18" s="17"/>
    </row>
    <row r="19" spans="1:6">
      <c r="A19" s="41">
        <f>round1!A19</f>
        <v>0</v>
      </c>
      <c r="B19" s="15"/>
      <c r="C19" s="21"/>
      <c r="D19" s="17"/>
      <c r="E19" s="17"/>
      <c r="F19" s="17"/>
    </row>
    <row r="20" spans="1:6">
      <c r="A20" s="41">
        <f>round1!A20</f>
        <v>0</v>
      </c>
      <c r="B20" s="23"/>
      <c r="C20" s="24"/>
      <c r="D20" s="25"/>
      <c r="E20" s="25"/>
      <c r="F20" s="25"/>
    </row>
    <row r="21" spans="1:6">
      <c r="A21" s="41">
        <f>round1!A21</f>
        <v>0</v>
      </c>
      <c r="B21" s="26"/>
      <c r="C21" s="28"/>
      <c r="D21" s="29"/>
      <c r="E21" s="29"/>
      <c r="F21" s="29"/>
    </row>
    <row r="22" spans="1:6">
      <c r="A22" s="41">
        <f>round1!A22</f>
        <v>0</v>
      </c>
      <c r="B22" s="15"/>
      <c r="C22" s="21"/>
      <c r="D22" s="17"/>
      <c r="E22" s="17"/>
      <c r="F22" s="17"/>
    </row>
    <row r="23" spans="1:6">
      <c r="A23" s="41">
        <f>round1!A23</f>
        <v>0</v>
      </c>
      <c r="B23" s="15"/>
      <c r="C23" s="21"/>
      <c r="D23" s="17"/>
      <c r="E23" s="17"/>
      <c r="F23" s="17"/>
    </row>
    <row r="24" spans="1:6">
      <c r="A24" s="41">
        <f>round1!A24</f>
        <v>0</v>
      </c>
      <c r="B24" s="15"/>
      <c r="C24" s="21"/>
      <c r="D24" s="17"/>
      <c r="E24" s="17"/>
      <c r="F24" s="17"/>
    </row>
    <row r="25" spans="1:6">
      <c r="A25" s="41">
        <f>round1!A25</f>
        <v>0</v>
      </c>
      <c r="B25" s="15"/>
      <c r="C25" s="21"/>
      <c r="D25" s="17"/>
      <c r="E25" s="17"/>
      <c r="F25" s="17"/>
    </row>
    <row r="26" spans="1:6">
      <c r="A26" s="41">
        <f>round1!A26</f>
        <v>0</v>
      </c>
      <c r="B26" s="23"/>
      <c r="C26" s="24"/>
      <c r="D26" s="25"/>
      <c r="E26" s="25"/>
      <c r="F26" s="25"/>
    </row>
    <row r="27" spans="1:6">
      <c r="A27" s="41">
        <f>round1!A27</f>
        <v>0</v>
      </c>
      <c r="B27" s="26"/>
      <c r="C27" s="28"/>
      <c r="D27" s="29"/>
      <c r="E27" s="29"/>
      <c r="F27" s="29"/>
    </row>
    <row r="28" spans="1:6">
      <c r="A28" s="41">
        <f>round1!A28</f>
        <v>0</v>
      </c>
      <c r="B28" s="15"/>
      <c r="C28" s="21"/>
      <c r="D28" s="17"/>
      <c r="E28" s="17"/>
      <c r="F28" s="17"/>
    </row>
    <row r="29" spans="1:6">
      <c r="A29" s="41">
        <f>round1!A29</f>
        <v>0</v>
      </c>
      <c r="B29" s="15"/>
      <c r="C29" s="21"/>
      <c r="D29" s="17"/>
      <c r="E29" s="17"/>
      <c r="F29" s="17"/>
    </row>
    <row r="30" spans="1:6">
      <c r="A30" s="41">
        <f>round1!A30</f>
        <v>0</v>
      </c>
      <c r="B30" s="15"/>
      <c r="C30" s="21"/>
      <c r="D30" s="17"/>
      <c r="E30" s="17"/>
      <c r="F30" s="17"/>
    </row>
    <row r="31" spans="1:6">
      <c r="A31" s="15"/>
      <c r="B31" s="15"/>
      <c r="C31" s="21"/>
      <c r="D31" s="17"/>
      <c r="E31" s="17"/>
      <c r="F31" s="17"/>
    </row>
    <row r="32" spans="1:6">
      <c r="A32" s="23"/>
      <c r="B32" s="23"/>
      <c r="C32" s="24"/>
      <c r="D32" s="25"/>
      <c r="E32" s="25"/>
      <c r="F32" s="25"/>
    </row>
    <row r="33" spans="1:6">
      <c r="A33" s="26"/>
      <c r="B33" s="27"/>
      <c r="C33" s="28"/>
      <c r="D33" s="29"/>
      <c r="E33" s="29"/>
      <c r="F33" s="29"/>
    </row>
    <row r="34" spans="1:6">
      <c r="A34" s="15"/>
      <c r="B34" s="18"/>
      <c r="C34" s="21"/>
      <c r="D34" s="17"/>
      <c r="E34" s="17"/>
      <c r="F34" s="17"/>
    </row>
    <row r="35" spans="1:6">
      <c r="A35" s="15"/>
      <c r="B35" s="18"/>
      <c r="C35" s="21"/>
      <c r="D35" s="17"/>
      <c r="E35" s="17"/>
      <c r="F35" s="17"/>
    </row>
    <row r="36" spans="1:6">
      <c r="A36" s="15"/>
      <c r="B36" s="18"/>
      <c r="C36" s="21"/>
      <c r="D36" s="17"/>
      <c r="E36" s="17"/>
      <c r="F36" s="17"/>
    </row>
    <row r="37" spans="1:6">
      <c r="A37" s="15"/>
      <c r="B37" s="18"/>
      <c r="C37" s="21"/>
      <c r="D37" s="17"/>
      <c r="E37" s="17"/>
      <c r="F37" s="17"/>
    </row>
    <row r="38" spans="1:6">
      <c r="A38" s="15"/>
      <c r="B38" s="18"/>
      <c r="C38" s="21"/>
      <c r="D38" s="17"/>
      <c r="E38" s="17"/>
      <c r="F38" s="17"/>
    </row>
  </sheetData>
  <pageMargins left="0" right="0" top="0.74803149606299213" bottom="0.74803149606299213" header="0.31496062992125984" footer="0.31496062992125984"/>
  <pageSetup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0"/>
  <sheetViews>
    <sheetView tabSelected="1" workbookViewId="0">
      <selection activeCell="O8" sqref="O8"/>
    </sheetView>
  </sheetViews>
  <sheetFormatPr defaultRowHeight="18"/>
  <cols>
    <col min="1" max="1" width="5.85546875" style="36" customWidth="1"/>
    <col min="2" max="2" width="22.5703125" customWidth="1"/>
    <col min="3" max="3" width="3.7109375" customWidth="1"/>
    <col min="4" max="15" width="4.7109375" style="1" customWidth="1"/>
    <col min="16" max="16" width="7.140625" style="1" customWidth="1"/>
    <col min="17" max="19" width="9.140625" style="1"/>
  </cols>
  <sheetData>
    <row r="1" spans="1:19" ht="42" customHeight="1">
      <c r="B1" s="45" t="s">
        <v>51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9">
      <c r="A2" s="36">
        <v>0.1</v>
      </c>
      <c r="B2" s="2" t="s">
        <v>0</v>
      </c>
      <c r="C2" s="2" t="s">
        <v>1</v>
      </c>
      <c r="D2" s="3" t="s">
        <v>52</v>
      </c>
      <c r="E2" s="3" t="s">
        <v>53</v>
      </c>
      <c r="F2" s="3" t="s">
        <v>54</v>
      </c>
      <c r="G2" s="3" t="s">
        <v>55</v>
      </c>
      <c r="H2" s="3" t="s">
        <v>56</v>
      </c>
      <c r="I2" s="3" t="s">
        <v>57</v>
      </c>
      <c r="J2" s="3" t="s">
        <v>58</v>
      </c>
      <c r="K2" s="3" t="s">
        <v>59</v>
      </c>
      <c r="L2" s="3" t="s">
        <v>60</v>
      </c>
      <c r="M2" s="3" t="s">
        <v>61</v>
      </c>
      <c r="N2" s="3" t="s">
        <v>62</v>
      </c>
      <c r="O2" s="3" t="s">
        <v>63</v>
      </c>
      <c r="P2" s="3" t="s">
        <v>64</v>
      </c>
      <c r="Q2" s="7" t="s">
        <v>2</v>
      </c>
      <c r="R2" s="7" t="s">
        <v>3</v>
      </c>
      <c r="S2" s="7" t="s">
        <v>21</v>
      </c>
    </row>
    <row r="3" spans="1:19" ht="18" customHeight="1">
      <c r="A3" s="10">
        <v>9</v>
      </c>
      <c r="B3" s="9" t="str">
        <f>round1!A11</f>
        <v>Jamie Richards</v>
      </c>
      <c r="C3" s="9"/>
      <c r="D3" s="11">
        <f>round1!C11</f>
        <v>34</v>
      </c>
      <c r="E3" s="10">
        <f>round2!C11</f>
        <v>48</v>
      </c>
      <c r="F3" s="10">
        <f>round3!C11</f>
        <v>50</v>
      </c>
      <c r="G3" s="10">
        <f>round4!C11</f>
        <v>48</v>
      </c>
      <c r="H3" s="10">
        <f>round5!C11</f>
        <v>50</v>
      </c>
      <c r="I3" s="10">
        <f>round6!C11</f>
        <v>46</v>
      </c>
      <c r="J3" s="10">
        <f>round7!C11</f>
        <v>46</v>
      </c>
      <c r="K3" s="10">
        <f>round8!C11</f>
        <v>48</v>
      </c>
      <c r="L3" s="11">
        <f>round9!C11</f>
        <v>2</v>
      </c>
      <c r="M3" s="10">
        <f>round10!C11</f>
        <v>44</v>
      </c>
      <c r="N3" s="11">
        <f>round11!C11</f>
        <v>36</v>
      </c>
      <c r="O3" s="11">
        <f>round12!C11</f>
        <v>44</v>
      </c>
      <c r="P3" s="42">
        <f>round2!C11+round3!C11+round4!C11+round5!C11+round6!C11+round7!C11+round8!C11+round10!C11</f>
        <v>380</v>
      </c>
      <c r="Q3" s="12">
        <f>Weights!J10</f>
        <v>50</v>
      </c>
      <c r="R3" s="12">
        <f>Weights!K10</f>
        <v>4</v>
      </c>
      <c r="S3" s="12">
        <f>Weights!L10</f>
        <v>0</v>
      </c>
    </row>
    <row r="4" spans="1:19" ht="18" customHeight="1">
      <c r="A4" s="10">
        <v>3</v>
      </c>
      <c r="B4" s="9" t="str">
        <f>round1!A5</f>
        <v>Nigel Russell</v>
      </c>
      <c r="C4" s="9"/>
      <c r="D4" s="10">
        <f>round1!C5</f>
        <v>46</v>
      </c>
      <c r="E4" s="10">
        <f>round2!C5</f>
        <v>50</v>
      </c>
      <c r="F4" s="10">
        <f>round3!C5</f>
        <v>44</v>
      </c>
      <c r="G4" s="11">
        <f>round4!C5</f>
        <v>42</v>
      </c>
      <c r="H4" s="10">
        <f>round5!C5</f>
        <v>0</v>
      </c>
      <c r="I4" s="10">
        <f>round6!C5</f>
        <v>48</v>
      </c>
      <c r="J4" s="10">
        <f>round7!C5</f>
        <v>42</v>
      </c>
      <c r="K4" s="10">
        <f>round8!C5</f>
        <v>50</v>
      </c>
      <c r="L4" s="11">
        <f>round9!C5</f>
        <v>2</v>
      </c>
      <c r="M4" s="10">
        <f>round10!C5</f>
        <v>0</v>
      </c>
      <c r="N4" s="10">
        <f>round11!C5</f>
        <v>50</v>
      </c>
      <c r="O4" s="10">
        <f>round12!C5</f>
        <v>50</v>
      </c>
      <c r="P4" s="42">
        <f>round1!C5+round2!C5+round3!C5+round6!C5+round7!C5+round8!C5+round11!C5+round12!C5</f>
        <v>380</v>
      </c>
      <c r="Q4" s="12">
        <f>Weights!J4</f>
        <v>40</v>
      </c>
      <c r="R4" s="12">
        <f>Weights!K4</f>
        <v>15</v>
      </c>
      <c r="S4" s="12">
        <f>Weights!L4</f>
        <v>0</v>
      </c>
    </row>
    <row r="5" spans="1:19" ht="18" customHeight="1">
      <c r="A5" s="10">
        <v>9</v>
      </c>
      <c r="B5" s="9" t="str">
        <f>round1!A12</f>
        <v>Peter Gilbert</v>
      </c>
      <c r="C5" s="9"/>
      <c r="D5" s="11">
        <f>round1!C12</f>
        <v>32</v>
      </c>
      <c r="E5" s="11">
        <f>round2!C12</f>
        <v>40</v>
      </c>
      <c r="F5" s="10">
        <f>round3!C12</f>
        <v>0</v>
      </c>
      <c r="G5" s="47">
        <f>round4!C12</f>
        <v>46</v>
      </c>
      <c r="H5" s="10">
        <f>round5!C12</f>
        <v>48</v>
      </c>
      <c r="I5" s="10">
        <f>round6!C12</f>
        <v>42</v>
      </c>
      <c r="J5" s="10">
        <f>round7!C12</f>
        <v>48</v>
      </c>
      <c r="K5" s="10">
        <f>round8!C12</f>
        <v>46</v>
      </c>
      <c r="L5" s="11">
        <f>round9!C12</f>
        <v>2</v>
      </c>
      <c r="M5" s="10">
        <f>round10!C12</f>
        <v>42</v>
      </c>
      <c r="N5" s="10">
        <f>round11!C12</f>
        <v>48</v>
      </c>
      <c r="O5" s="10">
        <f>round12!C12</f>
        <v>46</v>
      </c>
      <c r="P5" s="42">
        <f>round4!C12+round5!C12+round6!C12+round7!C12+round8!C12+round10!C12+round11!C12+round12!C12</f>
        <v>366</v>
      </c>
      <c r="Q5" s="12">
        <f>Weights!J11</f>
        <v>26</v>
      </c>
      <c r="R5" s="12">
        <f>Weights!K11</f>
        <v>1</v>
      </c>
      <c r="S5" s="12">
        <f>Weights!L11</f>
        <v>0</v>
      </c>
    </row>
    <row r="6" spans="1:19" ht="18" customHeight="1">
      <c r="A6" s="10">
        <v>2</v>
      </c>
      <c r="B6" s="9" t="str">
        <f>round1!A4</f>
        <v>Paul Rice</v>
      </c>
      <c r="C6" s="9"/>
      <c r="D6" s="10">
        <f>round1!C4</f>
        <v>48</v>
      </c>
      <c r="E6" s="10">
        <f>round2!C4</f>
        <v>46</v>
      </c>
      <c r="F6" s="10">
        <f>round3!C4</f>
        <v>0</v>
      </c>
      <c r="G6" s="10">
        <f>round4!C4</f>
        <v>44</v>
      </c>
      <c r="H6" s="10">
        <f>round5!C4</f>
        <v>42</v>
      </c>
      <c r="I6" s="10">
        <f>round6!C4</f>
        <v>0</v>
      </c>
      <c r="J6" s="10">
        <f>round7!C4</f>
        <v>40</v>
      </c>
      <c r="K6" s="10">
        <f>round8!C4</f>
        <v>0</v>
      </c>
      <c r="L6" s="10">
        <f>round9!C4</f>
        <v>50</v>
      </c>
      <c r="M6" s="11">
        <f>round10!C4</f>
        <v>34</v>
      </c>
      <c r="N6" s="10">
        <f>round11!C4</f>
        <v>42</v>
      </c>
      <c r="O6" s="10">
        <f>round12!C4</f>
        <v>48</v>
      </c>
      <c r="P6" s="42">
        <f>round1!C4+round2!C4+round3!C4+round4!C4+round5!C4+round6!C4+round7!C4+round8!C4+round9!C4+round11!C4+round12!C4</f>
        <v>360</v>
      </c>
      <c r="Q6" s="12">
        <f>Weights!J3</f>
        <v>15</v>
      </c>
      <c r="R6" s="12">
        <f>Weights!K3</f>
        <v>2</v>
      </c>
      <c r="S6" s="12">
        <f>Weights!L3</f>
        <v>0</v>
      </c>
    </row>
    <row r="7" spans="1:19" ht="18" customHeight="1">
      <c r="A7" s="10">
        <v>4</v>
      </c>
      <c r="B7" s="9" t="str">
        <f>round1!A6</f>
        <v>John Wright</v>
      </c>
      <c r="C7" s="9"/>
      <c r="D7" s="10">
        <f>round1!C6</f>
        <v>44</v>
      </c>
      <c r="E7" s="10">
        <f>round2!C6</f>
        <v>38</v>
      </c>
      <c r="F7" s="10">
        <f>round3!C6</f>
        <v>46</v>
      </c>
      <c r="G7" s="11">
        <f>round4!C6</f>
        <v>2</v>
      </c>
      <c r="H7" s="10">
        <f>round5!C6</f>
        <v>36</v>
      </c>
      <c r="I7" s="10">
        <f>round6!C6</f>
        <v>0</v>
      </c>
      <c r="J7" s="11">
        <f>round7!C6</f>
        <v>2</v>
      </c>
      <c r="K7" s="10">
        <f>round8!C6</f>
        <v>42</v>
      </c>
      <c r="L7" s="11">
        <f>round9!C6</f>
        <v>2</v>
      </c>
      <c r="M7" s="10">
        <f>round10!C6</f>
        <v>36</v>
      </c>
      <c r="N7" s="10">
        <f>round11!C6</f>
        <v>44</v>
      </c>
      <c r="O7" s="10">
        <f>round12!C6</f>
        <v>38</v>
      </c>
      <c r="P7" s="42">
        <f>round1!C6+round2!C6+round3!C6+round5!C6+round6!C6+round8!C6+round10!C6+round11!C6+round12!C6</f>
        <v>324</v>
      </c>
      <c r="Q7" s="12">
        <f>Weights!J5</f>
        <v>14</v>
      </c>
      <c r="R7" s="12">
        <f>Weights!K5</f>
        <v>12</v>
      </c>
      <c r="S7" s="12">
        <f>Weights!L5</f>
        <v>8</v>
      </c>
    </row>
    <row r="8" spans="1:19" ht="18" customHeight="1">
      <c r="A8" s="10">
        <v>11</v>
      </c>
      <c r="B8" s="9" t="str">
        <f>round1!A13</f>
        <v>Steve Bull</v>
      </c>
      <c r="C8" s="9"/>
      <c r="D8" s="10">
        <f>round1!C13</f>
        <v>0</v>
      </c>
      <c r="E8" s="10">
        <f>round2!C13</f>
        <v>36</v>
      </c>
      <c r="F8" s="10">
        <f>round3!C13</f>
        <v>0</v>
      </c>
      <c r="G8" s="10">
        <f>round4!C13</f>
        <v>2</v>
      </c>
      <c r="H8" s="10">
        <f>round5!C13</f>
        <v>40</v>
      </c>
      <c r="I8" s="10">
        <f>round6!C13</f>
        <v>44</v>
      </c>
      <c r="J8" s="10">
        <f>round7!C13</f>
        <v>44</v>
      </c>
      <c r="K8" s="10">
        <f>round8!C13</f>
        <v>2</v>
      </c>
      <c r="L8" s="11">
        <f>round9!C13</f>
        <v>2</v>
      </c>
      <c r="M8" s="10">
        <f>round10!C13</f>
        <v>46</v>
      </c>
      <c r="N8" s="10">
        <f>round11!C13</f>
        <v>46</v>
      </c>
      <c r="O8" s="11">
        <f>round12!C13</f>
        <v>2</v>
      </c>
      <c r="P8" s="42">
        <f>round1!C13+round2!C13+round3!C13+round4!C13+round5!C13+round6!C13+round7!C13+round10!C13+round11!C13+round12!C13</f>
        <v>260</v>
      </c>
      <c r="Q8" s="12">
        <f>Weights!J12</f>
        <v>23</v>
      </c>
      <c r="R8" s="12">
        <f>Weights!K12</f>
        <v>3</v>
      </c>
      <c r="S8" s="12">
        <f>Weights!L12</f>
        <v>8</v>
      </c>
    </row>
    <row r="9" spans="1:19" ht="18" customHeight="1">
      <c r="A9" s="10">
        <v>1</v>
      </c>
      <c r="B9" s="9" t="str">
        <f>round1!A3</f>
        <v>John Godden</v>
      </c>
      <c r="C9" s="9"/>
      <c r="D9" s="10">
        <f>round1!C3</f>
        <v>50</v>
      </c>
      <c r="E9" s="10">
        <f>round2!C3</f>
        <v>42</v>
      </c>
      <c r="F9" s="10">
        <f>round3!C3</f>
        <v>0</v>
      </c>
      <c r="G9" s="10">
        <f>round4!C3</f>
        <v>2</v>
      </c>
      <c r="H9" s="10">
        <f>round5!C3</f>
        <v>38</v>
      </c>
      <c r="I9" s="10">
        <f>round6!C3</f>
        <v>38</v>
      </c>
      <c r="J9" s="10">
        <f>round7!C3</f>
        <v>0</v>
      </c>
      <c r="K9" s="10">
        <f>round8!C3</f>
        <v>0</v>
      </c>
      <c r="L9" s="10">
        <f>round9!C3</f>
        <v>2</v>
      </c>
      <c r="M9" s="10">
        <f>round10!C3</f>
        <v>48</v>
      </c>
      <c r="N9" s="10">
        <f>round11!C3</f>
        <v>38</v>
      </c>
      <c r="O9" s="10">
        <f>round12!C3</f>
        <v>0</v>
      </c>
      <c r="P9" s="42">
        <f>round1!C3+round2!C3+round3!C3+round4!C3+round5!C3+round6!C3+round7!C3+round8!C3+round9!C3+round10!C3+round11!C3+round12!C3</f>
        <v>258</v>
      </c>
      <c r="Q9" s="12">
        <f>Weights!J2</f>
        <v>18</v>
      </c>
      <c r="R9" s="12">
        <f>Weights!K2</f>
        <v>4</v>
      </c>
      <c r="S9" s="12">
        <f>Weights!L2</f>
        <v>0</v>
      </c>
    </row>
    <row r="10" spans="1:19" ht="18" customHeight="1">
      <c r="A10" s="10">
        <v>6</v>
      </c>
      <c r="B10" s="9" t="str">
        <f>round1!A8</f>
        <v>Kieth Taylor</v>
      </c>
      <c r="C10" s="9"/>
      <c r="D10" s="10">
        <f>round1!C8</f>
        <v>42</v>
      </c>
      <c r="E10" s="10">
        <f>round2!C8</f>
        <v>44</v>
      </c>
      <c r="F10" s="10">
        <f>round3!C8</f>
        <v>48</v>
      </c>
      <c r="G10" s="10">
        <f>round4!C8</f>
        <v>2</v>
      </c>
      <c r="H10" s="10">
        <f>round5!C8</f>
        <v>0</v>
      </c>
      <c r="I10" s="10">
        <f>round6!C8</f>
        <v>0</v>
      </c>
      <c r="J10" s="10">
        <f>round7!C8</f>
        <v>2</v>
      </c>
      <c r="K10" s="10">
        <f>round8!C8</f>
        <v>0</v>
      </c>
      <c r="L10" s="10">
        <f>round9!C8</f>
        <v>2</v>
      </c>
      <c r="M10" s="10">
        <f>round10!C8</f>
        <v>38</v>
      </c>
      <c r="N10" s="10">
        <f>round11!C8</f>
        <v>40</v>
      </c>
      <c r="O10" s="10">
        <f>round12!C8</f>
        <v>40</v>
      </c>
      <c r="P10" s="42">
        <f>round1!C8+round2!C8+round3!C8+round4!C8+round5!C8+round6!C8+round7!C8+round8!C8+round10!C8+round11!C8+round12!C8</f>
        <v>256</v>
      </c>
      <c r="Q10" s="12">
        <f>Weights!J7</f>
        <v>20</v>
      </c>
      <c r="R10" s="12">
        <f>Weights!K7</f>
        <v>4</v>
      </c>
      <c r="S10" s="12">
        <f>Weights!L7</f>
        <v>0</v>
      </c>
    </row>
    <row r="11" spans="1:19" ht="18" customHeight="1">
      <c r="A11" s="10">
        <v>8</v>
      </c>
      <c r="B11" s="9" t="str">
        <f>round1!A10</f>
        <v>Paul Richards</v>
      </c>
      <c r="C11" s="9"/>
      <c r="D11" s="10">
        <f>round1!C10</f>
        <v>36</v>
      </c>
      <c r="E11" s="10">
        <f>round2!C10</f>
        <v>0</v>
      </c>
      <c r="F11" s="10">
        <f>round3!C10</f>
        <v>0</v>
      </c>
      <c r="G11" s="10">
        <f>round4!C10</f>
        <v>0</v>
      </c>
      <c r="H11" s="10">
        <f>round5!C10</f>
        <v>34</v>
      </c>
      <c r="I11" s="10">
        <f>round6!C10</f>
        <v>0</v>
      </c>
      <c r="J11" s="10">
        <f>round7!C10</f>
        <v>0</v>
      </c>
      <c r="K11" s="10">
        <f>round8!C10</f>
        <v>40</v>
      </c>
      <c r="L11" s="10">
        <f>round9!C10</f>
        <v>0</v>
      </c>
      <c r="M11" s="10">
        <f>round10!C10</f>
        <v>40</v>
      </c>
      <c r="N11" s="10">
        <f>round11!C10</f>
        <v>0</v>
      </c>
      <c r="O11" s="10">
        <f>round12!C10</f>
        <v>42</v>
      </c>
      <c r="P11" s="42">
        <f>round1!C10+round2!C10+round3!C10+round4!C10+round5!C10+round6!C10+round7!C10+round8!C10+round9!C10+round10!C10+round11!C10+round12!C10</f>
        <v>192</v>
      </c>
      <c r="Q11" s="12">
        <f>Weights!J9</f>
        <v>7</v>
      </c>
      <c r="R11" s="12">
        <f>Weights!K9</f>
        <v>14</v>
      </c>
      <c r="S11" s="12">
        <f>Weights!L9</f>
        <v>0</v>
      </c>
    </row>
    <row r="12" spans="1:19" ht="18" customHeight="1">
      <c r="A12" s="10">
        <v>5</v>
      </c>
      <c r="B12" s="9" t="str">
        <f>round1!A7</f>
        <v>Len Baldwin</v>
      </c>
      <c r="C12" s="9"/>
      <c r="D12" s="10">
        <f>round1!C7</f>
        <v>42</v>
      </c>
      <c r="E12" s="10">
        <f>round2!C7</f>
        <v>2</v>
      </c>
      <c r="F12" s="10">
        <f>round3!C7</f>
        <v>0</v>
      </c>
      <c r="G12" s="10">
        <f>round4!C7</f>
        <v>2</v>
      </c>
      <c r="H12" s="10">
        <f>round5!C7</f>
        <v>0</v>
      </c>
      <c r="I12" s="10">
        <f>round6!C7</f>
        <v>36</v>
      </c>
      <c r="J12" s="10">
        <f>round7!C7</f>
        <v>0</v>
      </c>
      <c r="K12" s="10">
        <f>round8!C7</f>
        <v>44</v>
      </c>
      <c r="L12" s="10">
        <f>round9!C7</f>
        <v>0</v>
      </c>
      <c r="M12" s="10">
        <f>round10!C7</f>
        <v>50</v>
      </c>
      <c r="N12" s="10">
        <f>round11!C7</f>
        <v>0</v>
      </c>
      <c r="O12" s="10">
        <f>round12!C7</f>
        <v>0</v>
      </c>
      <c r="P12" s="42">
        <f>round1!C7+round2!C7+round3!C7+round4!C7+round5!C7+round6!C7+round7!C7+round8!C7+round9!C7+round10!C7+round11!C7+round12!C7</f>
        <v>176</v>
      </c>
      <c r="Q12" s="12">
        <f>Weights!J6</f>
        <v>20</v>
      </c>
      <c r="R12" s="12">
        <f>Weights!K6</f>
        <v>10</v>
      </c>
      <c r="S12" s="12">
        <f>Weights!L6</f>
        <v>0</v>
      </c>
    </row>
    <row r="13" spans="1:19" ht="18" customHeight="1">
      <c r="A13" s="10">
        <v>12</v>
      </c>
      <c r="B13" s="9" t="str">
        <f>round1!A14</f>
        <v>Jim Bone</v>
      </c>
      <c r="C13" s="9"/>
      <c r="D13" s="10">
        <f>round1!C14</f>
        <v>0</v>
      </c>
      <c r="E13" s="10">
        <f>round2!C14</f>
        <v>0</v>
      </c>
      <c r="F13" s="10">
        <f>round3!C14</f>
        <v>0</v>
      </c>
      <c r="G13" s="10">
        <f>round4!C14</f>
        <v>2</v>
      </c>
      <c r="H13" s="10">
        <f>round5!C14</f>
        <v>46</v>
      </c>
      <c r="I13" s="10">
        <f>round6!C14</f>
        <v>50</v>
      </c>
      <c r="J13" s="10">
        <f>round7!C14</f>
        <v>50</v>
      </c>
      <c r="K13" s="10">
        <f>round8!C14</f>
        <v>0</v>
      </c>
      <c r="L13" s="10">
        <f>round9!C14</f>
        <v>0</v>
      </c>
      <c r="M13" s="10">
        <f>round10!C14</f>
        <v>0</v>
      </c>
      <c r="N13" s="10">
        <f>round11!C14</f>
        <v>0</v>
      </c>
      <c r="O13" s="10">
        <f>round12!C14</f>
        <v>0</v>
      </c>
      <c r="P13" s="42">
        <f>round1!C14+round2!C14+round3!C14+round4!C14+round5!C14+round6!C14+round7!C14+round8!C14+round9!C14+round10!C14+round11!C14+round12!C14</f>
        <v>148</v>
      </c>
      <c r="Q13" s="12">
        <f>Weights!J13</f>
        <v>20</v>
      </c>
      <c r="R13" s="12">
        <f>Weights!K13</f>
        <v>13</v>
      </c>
      <c r="S13" s="12">
        <f>Weights!L13</f>
        <v>0</v>
      </c>
    </row>
    <row r="14" spans="1:19" ht="18" customHeight="1">
      <c r="A14" s="10">
        <v>13</v>
      </c>
      <c r="B14" s="9" t="str">
        <f>round1!A15</f>
        <v>Bruce Murtough</v>
      </c>
      <c r="C14" s="9"/>
      <c r="D14" s="10">
        <f>round1!C15</f>
        <v>0</v>
      </c>
      <c r="E14" s="10">
        <f>round2!C15</f>
        <v>0</v>
      </c>
      <c r="F14" s="10">
        <f>round3!C15</f>
        <v>0</v>
      </c>
      <c r="G14" s="10">
        <f>round4!C15</f>
        <v>50</v>
      </c>
      <c r="H14" s="10">
        <f>round5!C15</f>
        <v>44</v>
      </c>
      <c r="I14" s="10">
        <f>round6!C15</f>
        <v>40</v>
      </c>
      <c r="J14" s="10">
        <f>round7!C15</f>
        <v>0</v>
      </c>
      <c r="K14" s="10">
        <f>round8!C15</f>
        <v>0</v>
      </c>
      <c r="L14" s="10">
        <f>round9!C15</f>
        <v>0</v>
      </c>
      <c r="M14" s="10">
        <f>round10!C15</f>
        <v>0</v>
      </c>
      <c r="N14" s="10">
        <f>round11!C15</f>
        <v>0</v>
      </c>
      <c r="O14" s="10">
        <f>round12!C15</f>
        <v>0</v>
      </c>
      <c r="P14" s="42">
        <f>round1!C15+round2!C15+round3!C15+round4!C15+round5!C15+round6!C15+round7!C15+round8!C15+round9!C15+round10!C15+round11!C15+round12!C15</f>
        <v>134</v>
      </c>
      <c r="Q14" s="12">
        <f>Weights!J14</f>
        <v>12</v>
      </c>
      <c r="R14" s="12">
        <f>Weights!K14</f>
        <v>12</v>
      </c>
      <c r="S14" s="12">
        <f>Weights!L14</f>
        <v>0</v>
      </c>
    </row>
    <row r="15" spans="1:19" ht="18" customHeight="1">
      <c r="A15" s="10">
        <v>7</v>
      </c>
      <c r="B15" s="9" t="str">
        <f>round1!A9</f>
        <v>Bob Garrett</v>
      </c>
      <c r="C15" s="9"/>
      <c r="D15" s="10">
        <f>round1!C9</f>
        <v>38</v>
      </c>
      <c r="E15" s="10">
        <f>round2!C9</f>
        <v>0</v>
      </c>
      <c r="F15" s="10">
        <f>round3!C9</f>
        <v>0</v>
      </c>
      <c r="G15" s="10">
        <f>round4!C9</f>
        <v>0</v>
      </c>
      <c r="H15" s="10">
        <f>round5!C9</f>
        <v>2</v>
      </c>
      <c r="I15" s="10">
        <f>round6!C9</f>
        <v>0</v>
      </c>
      <c r="J15" s="10">
        <f>round7!C9</f>
        <v>0</v>
      </c>
      <c r="K15" s="10">
        <f>round8!C9</f>
        <v>0</v>
      </c>
      <c r="L15" s="10">
        <f>round9!C9</f>
        <v>0</v>
      </c>
      <c r="M15" s="10">
        <f>round10!C9</f>
        <v>0</v>
      </c>
      <c r="N15" s="10">
        <f>round11!C9</f>
        <v>0</v>
      </c>
      <c r="O15" s="10">
        <f>round12!C9</f>
        <v>0</v>
      </c>
      <c r="P15" s="42">
        <f>round1!C9+round2!C9+round3!C9+round4!C9+round5!C9+round6!C9+round7!C9+round8!C9+round9!C9+round10!C9+round11!C9+round12!C9</f>
        <v>40</v>
      </c>
      <c r="Q15" s="12">
        <f>Weights!J8</f>
        <v>2</v>
      </c>
      <c r="R15" s="12">
        <f>Weights!K8</f>
        <v>4</v>
      </c>
      <c r="S15" s="12">
        <f>Weights!L8</f>
        <v>0</v>
      </c>
    </row>
    <row r="16" spans="1:19" ht="18" customHeight="1">
      <c r="A16" s="10">
        <v>14</v>
      </c>
      <c r="B16" s="9" t="str">
        <f>round1!A16</f>
        <v>S. Scharmer</v>
      </c>
      <c r="C16" s="9"/>
      <c r="D16" s="10">
        <f>round1!C16</f>
        <v>0</v>
      </c>
      <c r="E16" s="10">
        <f>round2!C16</f>
        <v>0</v>
      </c>
      <c r="F16" s="10">
        <f>round3!C16</f>
        <v>0</v>
      </c>
      <c r="G16" s="10">
        <f>round4!C16</f>
        <v>0</v>
      </c>
      <c r="H16" s="10">
        <f>round5!C16</f>
        <v>32</v>
      </c>
      <c r="I16" s="10">
        <f>round6!C16</f>
        <v>0</v>
      </c>
      <c r="J16" s="10">
        <f>round7!C16</f>
        <v>0</v>
      </c>
      <c r="K16" s="10">
        <f>round8!C16</f>
        <v>0</v>
      </c>
      <c r="L16" s="10">
        <f>round9!C16</f>
        <v>0</v>
      </c>
      <c r="M16" s="10">
        <f>round10!C16</f>
        <v>0</v>
      </c>
      <c r="N16" s="10">
        <f>round11!C16</f>
        <v>0</v>
      </c>
      <c r="O16" s="10">
        <f>round12!C16</f>
        <v>0</v>
      </c>
      <c r="P16" s="42">
        <f>round1!C16+round2!C16+round3!C16+round4!C16+round5!C16+round6!C16+round7!C16+round8!C16+round9!C16+round10!C16+round11!C16+round12!C16</f>
        <v>32</v>
      </c>
      <c r="Q16" s="12">
        <f>Weights!J15</f>
        <v>0</v>
      </c>
      <c r="R16" s="12">
        <f>Weights!K15</f>
        <v>7</v>
      </c>
      <c r="S16" s="12">
        <f>Weights!L15</f>
        <v>0</v>
      </c>
    </row>
    <row r="17" spans="1:19" ht="18" customHeight="1">
      <c r="A17" s="10">
        <v>15</v>
      </c>
      <c r="B17" s="9" t="str">
        <f>round1!A17</f>
        <v>Phil McKay</v>
      </c>
      <c r="C17" s="9"/>
      <c r="D17" s="10">
        <f>round1!C17</f>
        <v>0</v>
      </c>
      <c r="E17" s="10">
        <f>round2!C17</f>
        <v>0</v>
      </c>
      <c r="F17" s="10">
        <f>round3!C17</f>
        <v>0</v>
      </c>
      <c r="G17" s="10">
        <f>round4!C17</f>
        <v>0</v>
      </c>
      <c r="H17" s="10">
        <f>round5!C17</f>
        <v>0</v>
      </c>
      <c r="I17" s="10">
        <f>round6!C17</f>
        <v>0</v>
      </c>
      <c r="J17" s="10">
        <f>round7!C17</f>
        <v>2</v>
      </c>
      <c r="K17" s="10">
        <f>round8!C17</f>
        <v>0</v>
      </c>
      <c r="L17" s="10">
        <f>round9!C17</f>
        <v>0</v>
      </c>
      <c r="M17" s="10">
        <f>round10!C17</f>
        <v>0</v>
      </c>
      <c r="N17" s="10">
        <f>round11!C17</f>
        <v>0</v>
      </c>
      <c r="O17" s="10">
        <f>round12!C17</f>
        <v>0</v>
      </c>
      <c r="P17" s="42">
        <f>round1!C17+round2!C17+round3!C17+round4!C17+round5!C17+round6!C17+round7!C17+round8!C17+round9!C17+round10!C17+round11!C17+round12!C17</f>
        <v>2</v>
      </c>
      <c r="Q17" s="12">
        <f>Weights!J16</f>
        <v>0</v>
      </c>
      <c r="R17" s="12">
        <f>Weights!K16</f>
        <v>0</v>
      </c>
      <c r="S17" s="12">
        <f>Weights!L16</f>
        <v>0</v>
      </c>
    </row>
    <row r="18" spans="1:19" ht="18" customHeight="1">
      <c r="A18" s="10">
        <v>16</v>
      </c>
      <c r="B18" s="9">
        <f>round1!A18</f>
        <v>0</v>
      </c>
      <c r="C18" s="9"/>
      <c r="D18" s="10">
        <f>round1!C18</f>
        <v>0</v>
      </c>
      <c r="E18" s="10">
        <f>round2!C18</f>
        <v>0</v>
      </c>
      <c r="F18" s="10">
        <f>round3!C18</f>
        <v>0</v>
      </c>
      <c r="G18" s="10">
        <f>round4!C18</f>
        <v>0</v>
      </c>
      <c r="H18" s="10">
        <f>round5!C18</f>
        <v>0</v>
      </c>
      <c r="I18" s="10">
        <f>round6!C18</f>
        <v>0</v>
      </c>
      <c r="J18" s="10">
        <f>round7!C18</f>
        <v>0</v>
      </c>
      <c r="K18" s="10">
        <f>round8!C18</f>
        <v>0</v>
      </c>
      <c r="L18" s="10">
        <f>round9!C18</f>
        <v>0</v>
      </c>
      <c r="M18" s="10">
        <f>round10!C18</f>
        <v>0</v>
      </c>
      <c r="N18" s="10">
        <f>round11!C18</f>
        <v>0</v>
      </c>
      <c r="O18" s="10">
        <f>round12!C18</f>
        <v>0</v>
      </c>
      <c r="P18" s="42">
        <f>round1!C18+round2!C18+round3!C18+round4!C18+round5!C18+round6!C18+round7!C18+round8!C18+round9!C18+round10!C18+round11!C18+round12!C18</f>
        <v>0</v>
      </c>
      <c r="Q18" s="12">
        <f>Weights!J17</f>
        <v>0</v>
      </c>
      <c r="R18" s="12">
        <f>Weights!K17</f>
        <v>0</v>
      </c>
      <c r="S18" s="12">
        <f>Weights!L17</f>
        <v>0</v>
      </c>
    </row>
    <row r="19" spans="1:19" ht="18" customHeight="1">
      <c r="A19" s="10">
        <v>16</v>
      </c>
      <c r="B19" s="9">
        <f>round1!A19</f>
        <v>0</v>
      </c>
      <c r="C19" s="9"/>
      <c r="D19" s="10">
        <f>round1!C19</f>
        <v>0</v>
      </c>
      <c r="E19" s="10">
        <f>round2!C19</f>
        <v>0</v>
      </c>
      <c r="F19" s="10">
        <f>round3!C19</f>
        <v>0</v>
      </c>
      <c r="G19" s="10">
        <f>round4!C19</f>
        <v>0</v>
      </c>
      <c r="H19" s="10">
        <f>round5!C19</f>
        <v>0</v>
      </c>
      <c r="I19" s="10">
        <f>round6!C19</f>
        <v>0</v>
      </c>
      <c r="J19" s="10">
        <f>round7!C19</f>
        <v>0</v>
      </c>
      <c r="K19" s="10">
        <f>round8!C19</f>
        <v>0</v>
      </c>
      <c r="L19" s="10">
        <f>round9!C19</f>
        <v>0</v>
      </c>
      <c r="M19" s="10">
        <f>round10!C19</f>
        <v>0</v>
      </c>
      <c r="N19" s="10">
        <f>round11!C19</f>
        <v>0</v>
      </c>
      <c r="O19" s="10">
        <f>round12!C19</f>
        <v>0</v>
      </c>
      <c r="P19" s="42">
        <f>round1!C19+round2!C19+round3!C19+round4!C19+round5!C19+round6!C19+round7!C19+round8!C19+round9!C19+round10!C19+round11!C19+round12!C19</f>
        <v>0</v>
      </c>
      <c r="Q19" s="12">
        <f>Weights!J18</f>
        <v>0</v>
      </c>
      <c r="R19" s="12">
        <f>Weights!K18</f>
        <v>0</v>
      </c>
      <c r="S19" s="12">
        <f>Weights!L18</f>
        <v>0</v>
      </c>
    </row>
    <row r="20" spans="1:19" ht="18" customHeight="1">
      <c r="A20" s="10">
        <v>17</v>
      </c>
      <c r="B20" s="9">
        <f>round1!A20</f>
        <v>0</v>
      </c>
      <c r="C20" s="9"/>
      <c r="D20" s="10">
        <f>round1!C20</f>
        <v>0</v>
      </c>
      <c r="E20" s="10">
        <f>round2!C20</f>
        <v>0</v>
      </c>
      <c r="F20" s="10">
        <f>round3!C20</f>
        <v>0</v>
      </c>
      <c r="G20" s="10">
        <f>round4!C20</f>
        <v>0</v>
      </c>
      <c r="H20" s="10">
        <f>round5!C20</f>
        <v>0</v>
      </c>
      <c r="I20" s="10">
        <f>round6!C20</f>
        <v>0</v>
      </c>
      <c r="J20" s="10">
        <f>round7!C20</f>
        <v>0</v>
      </c>
      <c r="K20" s="10">
        <f>round8!C20</f>
        <v>0</v>
      </c>
      <c r="L20" s="10">
        <f>round9!C20</f>
        <v>0</v>
      </c>
      <c r="M20" s="10">
        <f>round10!C20</f>
        <v>0</v>
      </c>
      <c r="N20" s="10">
        <f>round11!C20</f>
        <v>0</v>
      </c>
      <c r="O20" s="10">
        <f>round12!C20</f>
        <v>0</v>
      </c>
      <c r="P20" s="42">
        <f>round1!C20+round2!C20+round3!C20+round4!C20+round5!C20+round6!C20+round7!C20+round8!C20+round9!C20+round10!C20+round11!C20+round12!C20</f>
        <v>0</v>
      </c>
      <c r="Q20" s="12">
        <f>Weights!J19</f>
        <v>0</v>
      </c>
      <c r="R20" s="12">
        <f>Weights!K19</f>
        <v>0</v>
      </c>
      <c r="S20" s="12">
        <f>Weights!L19</f>
        <v>0</v>
      </c>
    </row>
    <row r="21" spans="1:19" ht="18" customHeight="1">
      <c r="A21" s="10">
        <v>19</v>
      </c>
      <c r="B21" s="9">
        <f>round1!A21</f>
        <v>0</v>
      </c>
      <c r="C21" s="9"/>
      <c r="D21" s="10">
        <f>round1!C21</f>
        <v>0</v>
      </c>
      <c r="E21" s="10">
        <f>round2!C21</f>
        <v>0</v>
      </c>
      <c r="F21" s="10">
        <f>round3!C21</f>
        <v>0</v>
      </c>
      <c r="G21" s="10">
        <f>round4!C21</f>
        <v>0</v>
      </c>
      <c r="H21" s="10">
        <f>round5!C21</f>
        <v>0</v>
      </c>
      <c r="I21" s="10">
        <f>round6!C21</f>
        <v>0</v>
      </c>
      <c r="J21" s="10">
        <f>round7!C21</f>
        <v>0</v>
      </c>
      <c r="K21" s="10">
        <f>round8!C21</f>
        <v>0</v>
      </c>
      <c r="L21" s="10">
        <f>round9!C21</f>
        <v>0</v>
      </c>
      <c r="M21" s="10">
        <f>round10!C21</f>
        <v>0</v>
      </c>
      <c r="N21" s="10">
        <f>round11!C21</f>
        <v>0</v>
      </c>
      <c r="O21" s="10">
        <f>round12!C21</f>
        <v>0</v>
      </c>
      <c r="P21" s="42">
        <f>round1!C21+round2!C21+round3!C21+round4!C21+round5!C21+round6!C21+round7!C21+round8!C21+round9!C21+round10!C21+round11!C21+round12!C21</f>
        <v>0</v>
      </c>
      <c r="Q21" s="12">
        <f>Weights!J20</f>
        <v>0</v>
      </c>
      <c r="R21" s="12">
        <f>Weights!K20</f>
        <v>0</v>
      </c>
      <c r="S21" s="12">
        <f>Weights!L20</f>
        <v>0</v>
      </c>
    </row>
    <row r="22" spans="1:19" ht="18" customHeight="1">
      <c r="A22" s="10">
        <v>20</v>
      </c>
      <c r="B22" s="9">
        <f>round1!A22</f>
        <v>0</v>
      </c>
      <c r="C22" s="9"/>
      <c r="D22" s="10">
        <f>round1!C22</f>
        <v>0</v>
      </c>
      <c r="E22" s="10">
        <f>round2!C22</f>
        <v>0</v>
      </c>
      <c r="F22" s="10">
        <f>round3!C22</f>
        <v>0</v>
      </c>
      <c r="G22" s="10">
        <f>round4!C22</f>
        <v>0</v>
      </c>
      <c r="H22" s="10">
        <f>round5!C22</f>
        <v>0</v>
      </c>
      <c r="I22" s="10">
        <f>round6!C22</f>
        <v>0</v>
      </c>
      <c r="J22" s="10">
        <f>round7!C22</f>
        <v>0</v>
      </c>
      <c r="K22" s="10">
        <f>round8!C22</f>
        <v>0</v>
      </c>
      <c r="L22" s="10">
        <f>round9!C22</f>
        <v>0</v>
      </c>
      <c r="M22" s="10">
        <f>round10!C22</f>
        <v>0</v>
      </c>
      <c r="N22" s="10">
        <f>round11!C22</f>
        <v>0</v>
      </c>
      <c r="O22" s="10">
        <f>round12!C22</f>
        <v>0</v>
      </c>
      <c r="P22" s="42">
        <f>round1!C22+round2!C22+round3!C22+round4!C22+round5!C22+round6!C22+round7!C22+round8!C22+round9!C22+round10!C22+round11!C22+round12!C22</f>
        <v>0</v>
      </c>
      <c r="Q22" s="12">
        <f>Weights!J21</f>
        <v>0</v>
      </c>
      <c r="R22" s="12">
        <f>Weights!K21</f>
        <v>0</v>
      </c>
      <c r="S22" s="12">
        <f>Weights!L21</f>
        <v>0</v>
      </c>
    </row>
    <row r="23" spans="1:19" ht="18" customHeight="1">
      <c r="A23" s="10">
        <v>21</v>
      </c>
      <c r="B23" s="9">
        <f>round1!A23</f>
        <v>0</v>
      </c>
      <c r="C23" s="9"/>
      <c r="D23" s="10">
        <f>round1!C23</f>
        <v>0</v>
      </c>
      <c r="E23" s="10">
        <f>round2!C23</f>
        <v>0</v>
      </c>
      <c r="F23" s="10">
        <f>round3!C23</f>
        <v>0</v>
      </c>
      <c r="G23" s="10">
        <f>round4!C23</f>
        <v>0</v>
      </c>
      <c r="H23" s="10">
        <f>round5!C23</f>
        <v>0</v>
      </c>
      <c r="I23" s="10">
        <f>round6!C23</f>
        <v>0</v>
      </c>
      <c r="J23" s="10">
        <f>round7!C23</f>
        <v>0</v>
      </c>
      <c r="K23" s="10">
        <f>round8!C23</f>
        <v>0</v>
      </c>
      <c r="L23" s="10">
        <f>round9!C23</f>
        <v>0</v>
      </c>
      <c r="M23" s="10">
        <f>round10!C23</f>
        <v>0</v>
      </c>
      <c r="N23" s="10">
        <f>round11!C23</f>
        <v>0</v>
      </c>
      <c r="O23" s="10">
        <f>round12!C23</f>
        <v>0</v>
      </c>
      <c r="P23" s="42">
        <f>round1!C23+round2!C23+round3!C23+round4!C23+round5!C23+round6!C23+round7!C23+round8!C23+round9!C23+round10!C23+round11!C23+round12!C23</f>
        <v>0</v>
      </c>
      <c r="Q23" s="12">
        <f>Weights!J22</f>
        <v>0</v>
      </c>
      <c r="R23" s="12">
        <f>Weights!K22</f>
        <v>0</v>
      </c>
      <c r="S23" s="12">
        <f>Weights!L22</f>
        <v>0</v>
      </c>
    </row>
    <row r="24" spans="1:19" ht="18" customHeight="1">
      <c r="A24" s="10">
        <v>22</v>
      </c>
      <c r="B24" s="9">
        <f>round1!A24</f>
        <v>0</v>
      </c>
      <c r="C24" s="9"/>
      <c r="D24" s="10">
        <f>round1!C24</f>
        <v>0</v>
      </c>
      <c r="E24" s="10">
        <f>round2!C24</f>
        <v>0</v>
      </c>
      <c r="F24" s="10">
        <f>round3!C24</f>
        <v>0</v>
      </c>
      <c r="G24" s="10">
        <f>round4!C24</f>
        <v>0</v>
      </c>
      <c r="H24" s="10">
        <f>round5!C24</f>
        <v>0</v>
      </c>
      <c r="I24" s="10">
        <f>round6!C24</f>
        <v>0</v>
      </c>
      <c r="J24" s="10">
        <f>round7!C24</f>
        <v>0</v>
      </c>
      <c r="K24" s="10">
        <f>round8!C24</f>
        <v>0</v>
      </c>
      <c r="L24" s="10">
        <f>round9!C24</f>
        <v>0</v>
      </c>
      <c r="M24" s="10">
        <f>round10!C24</f>
        <v>0</v>
      </c>
      <c r="N24" s="10">
        <f>round11!C24</f>
        <v>0</v>
      </c>
      <c r="O24" s="10">
        <f>round12!C24</f>
        <v>0</v>
      </c>
      <c r="P24" s="42">
        <f>round1!C24+round2!C24+round3!C24+round4!C24+round5!C24+round6!C24+round7!C24+round8!C24+round9!C24+round10!C24+round11!C24+round12!C24</f>
        <v>0</v>
      </c>
      <c r="Q24" s="12">
        <f>Weights!J23</f>
        <v>0</v>
      </c>
      <c r="R24" s="12">
        <f>Weights!K23</f>
        <v>0</v>
      </c>
      <c r="S24" s="12">
        <f>Weights!L23</f>
        <v>0</v>
      </c>
    </row>
    <row r="25" spans="1:19" ht="18" customHeight="1">
      <c r="A25" s="10">
        <v>23</v>
      </c>
      <c r="B25" s="9">
        <f>round1!A25</f>
        <v>0</v>
      </c>
      <c r="C25" s="9"/>
      <c r="D25" s="10">
        <f>round1!C25</f>
        <v>0</v>
      </c>
      <c r="E25" s="10">
        <f>round2!C25</f>
        <v>0</v>
      </c>
      <c r="F25" s="10">
        <f>round3!C25</f>
        <v>0</v>
      </c>
      <c r="G25" s="10">
        <f>round4!C25</f>
        <v>0</v>
      </c>
      <c r="H25" s="10">
        <f>round5!C25</f>
        <v>0</v>
      </c>
      <c r="I25" s="10">
        <f>round6!C25</f>
        <v>0</v>
      </c>
      <c r="J25" s="10">
        <f>round7!C25</f>
        <v>0</v>
      </c>
      <c r="K25" s="10">
        <f>round8!C25</f>
        <v>0</v>
      </c>
      <c r="L25" s="10">
        <f>round9!C25</f>
        <v>0</v>
      </c>
      <c r="M25" s="10">
        <f>round10!C25</f>
        <v>0</v>
      </c>
      <c r="N25" s="10">
        <f>round11!C25</f>
        <v>0</v>
      </c>
      <c r="O25" s="10">
        <f>round12!C25</f>
        <v>0</v>
      </c>
      <c r="P25" s="42">
        <f>round1!C25+round2!C25+round3!C25+round4!C25+round5!C25+round6!C25+round7!C25+round8!C25+round9!C25+round10!C25+round11!C25+round12!C25</f>
        <v>0</v>
      </c>
      <c r="Q25" s="12">
        <f>Weights!J24</f>
        <v>0</v>
      </c>
      <c r="R25" s="12">
        <f>Weights!K24</f>
        <v>0</v>
      </c>
      <c r="S25" s="12">
        <f>Weights!L24</f>
        <v>0</v>
      </c>
    </row>
    <row r="26" spans="1:19" ht="18" customHeight="1">
      <c r="A26" s="10">
        <v>24</v>
      </c>
      <c r="B26" s="9">
        <f>round1!A26</f>
        <v>0</v>
      </c>
      <c r="C26" s="9"/>
      <c r="D26" s="10">
        <f>round1!C26</f>
        <v>0</v>
      </c>
      <c r="E26" s="10">
        <f>round2!C26</f>
        <v>0</v>
      </c>
      <c r="F26" s="10">
        <f>round3!C26</f>
        <v>0</v>
      </c>
      <c r="G26" s="10">
        <f>round4!C26</f>
        <v>0</v>
      </c>
      <c r="H26" s="10">
        <f>round5!C26</f>
        <v>0</v>
      </c>
      <c r="I26" s="10">
        <f>round6!C26</f>
        <v>0</v>
      </c>
      <c r="J26" s="10">
        <f>round7!C26</f>
        <v>0</v>
      </c>
      <c r="K26" s="10">
        <f>round8!C26</f>
        <v>0</v>
      </c>
      <c r="L26" s="10">
        <f>round9!C26</f>
        <v>0</v>
      </c>
      <c r="M26" s="10">
        <f>round10!C26</f>
        <v>0</v>
      </c>
      <c r="N26" s="10">
        <f>round11!C26</f>
        <v>0</v>
      </c>
      <c r="O26" s="10">
        <f>round12!C26</f>
        <v>0</v>
      </c>
      <c r="P26" s="42">
        <f>round1!C26+round2!C26+round3!C26+round4!C26+round5!C26+round6!C26+round7!C26+round8!C26+round9!C26+round10!C26+round11!C26+round12!C26</f>
        <v>0</v>
      </c>
      <c r="Q26" s="12">
        <f>Weights!J25</f>
        <v>0</v>
      </c>
      <c r="R26" s="12">
        <f>Weights!K25</f>
        <v>0</v>
      </c>
      <c r="S26" s="12">
        <f>Weights!L25</f>
        <v>0</v>
      </c>
    </row>
    <row r="27" spans="1:19" ht="18" customHeight="1">
      <c r="A27" s="10">
        <v>25</v>
      </c>
      <c r="B27" s="9">
        <f>round1!A27</f>
        <v>0</v>
      </c>
      <c r="C27" s="9"/>
      <c r="D27" s="10">
        <f>round1!C27</f>
        <v>0</v>
      </c>
      <c r="E27" s="10">
        <f>round2!C27</f>
        <v>0</v>
      </c>
      <c r="F27" s="10">
        <f>round3!C27</f>
        <v>0</v>
      </c>
      <c r="G27" s="10">
        <f>round4!C27</f>
        <v>0</v>
      </c>
      <c r="H27" s="10">
        <f>round5!C27</f>
        <v>0</v>
      </c>
      <c r="I27" s="10">
        <f>round6!C27</f>
        <v>0</v>
      </c>
      <c r="J27" s="10">
        <f>round7!C27</f>
        <v>0</v>
      </c>
      <c r="K27" s="10">
        <f>round8!C27</f>
        <v>0</v>
      </c>
      <c r="L27" s="10">
        <f>round9!C27</f>
        <v>0</v>
      </c>
      <c r="M27" s="10">
        <f>round10!C27</f>
        <v>0</v>
      </c>
      <c r="N27" s="10">
        <f>round11!C27</f>
        <v>0</v>
      </c>
      <c r="O27" s="10">
        <f>round12!C27</f>
        <v>0</v>
      </c>
      <c r="P27" s="42">
        <f>round1!C27+round2!C27+round3!C27+round4!C27+round5!C27+round6!C27+round7!C27+round8!C27+round9!C27+round10!C27+round11!C27+round12!C27</f>
        <v>0</v>
      </c>
      <c r="Q27" s="12">
        <f>Weights!J26</f>
        <v>0</v>
      </c>
      <c r="R27" s="12">
        <f>Weights!K26</f>
        <v>0</v>
      </c>
      <c r="S27" s="12">
        <f>Weights!L26</f>
        <v>0</v>
      </c>
    </row>
    <row r="28" spans="1:19" ht="18" customHeight="1">
      <c r="A28" s="10">
        <v>26</v>
      </c>
      <c r="B28" s="9">
        <f>round1!A28</f>
        <v>0</v>
      </c>
      <c r="C28" s="9"/>
      <c r="D28" s="10">
        <f>round1!C28</f>
        <v>0</v>
      </c>
      <c r="E28" s="10">
        <f>round2!C28</f>
        <v>0</v>
      </c>
      <c r="F28" s="10">
        <f>round3!C28</f>
        <v>0</v>
      </c>
      <c r="G28" s="10">
        <f>round4!C28</f>
        <v>0</v>
      </c>
      <c r="H28" s="10">
        <f>round5!C28</f>
        <v>0</v>
      </c>
      <c r="I28" s="10">
        <f>round6!C28</f>
        <v>0</v>
      </c>
      <c r="J28" s="10">
        <f>round7!C28</f>
        <v>0</v>
      </c>
      <c r="K28" s="10">
        <f>round8!C28</f>
        <v>0</v>
      </c>
      <c r="L28" s="10">
        <f>round9!C28</f>
        <v>0</v>
      </c>
      <c r="M28" s="10">
        <f>round10!C28</f>
        <v>0</v>
      </c>
      <c r="N28" s="10">
        <f>round11!C28</f>
        <v>0</v>
      </c>
      <c r="O28" s="10">
        <f>round12!C28</f>
        <v>0</v>
      </c>
      <c r="P28" s="42">
        <f>round1!C28+round2!C28+round3!C28+round4!C28+round5!C28+round6!C28+round7!C28+round8!C28+round9!C28+round10!C28+round11!C28+round12!C28</f>
        <v>0</v>
      </c>
      <c r="Q28" s="12">
        <f>Weights!J27</f>
        <v>0</v>
      </c>
      <c r="R28" s="12">
        <f>Weights!K27</f>
        <v>0</v>
      </c>
      <c r="S28" s="12">
        <f>Weights!L27</f>
        <v>0</v>
      </c>
    </row>
    <row r="29" spans="1:19" ht="18" customHeight="1">
      <c r="A29" s="10">
        <v>27</v>
      </c>
      <c r="B29" s="9">
        <f>round1!A29</f>
        <v>0</v>
      </c>
      <c r="C29" s="9"/>
      <c r="D29" s="10">
        <f>round1!C29</f>
        <v>0</v>
      </c>
      <c r="E29" s="10">
        <f>round2!C29</f>
        <v>0</v>
      </c>
      <c r="F29" s="10">
        <f>round3!C29</f>
        <v>0</v>
      </c>
      <c r="G29" s="10">
        <f>round4!C29</f>
        <v>0</v>
      </c>
      <c r="H29" s="10">
        <f>round5!C29</f>
        <v>0</v>
      </c>
      <c r="I29" s="10">
        <f>round6!C29</f>
        <v>0</v>
      </c>
      <c r="J29" s="10">
        <f>round7!C29</f>
        <v>0</v>
      </c>
      <c r="K29" s="10">
        <f>round8!C29</f>
        <v>0</v>
      </c>
      <c r="L29" s="10">
        <f>round9!C29</f>
        <v>0</v>
      </c>
      <c r="M29" s="10">
        <f>round10!C29</f>
        <v>0</v>
      </c>
      <c r="N29" s="10">
        <f>round11!C29</f>
        <v>0</v>
      </c>
      <c r="O29" s="10">
        <f>round12!C29</f>
        <v>0</v>
      </c>
      <c r="P29" s="42">
        <f>round1!C29+round2!C29+round3!C29+round4!C29+round5!C29+round6!C29+round7!C29+round8!C29+round9!C29+round10!C29+round11!C29+round12!C29</f>
        <v>0</v>
      </c>
      <c r="Q29" s="12">
        <f>Weights!J28</f>
        <v>0</v>
      </c>
      <c r="R29" s="12">
        <f>Weights!K28</f>
        <v>0</v>
      </c>
      <c r="S29" s="12">
        <f>Weights!L28</f>
        <v>0</v>
      </c>
    </row>
    <row r="30" spans="1:19" ht="18" customHeight="1">
      <c r="A30" s="10">
        <v>28</v>
      </c>
      <c r="B30" s="9">
        <f>round1!A30</f>
        <v>0</v>
      </c>
      <c r="C30" s="9"/>
      <c r="D30" s="10">
        <f>round1!C30</f>
        <v>0</v>
      </c>
      <c r="E30" s="10">
        <f>round2!C30</f>
        <v>0</v>
      </c>
      <c r="F30" s="10">
        <f>round3!C30</f>
        <v>0</v>
      </c>
      <c r="G30" s="10">
        <f>round4!C30</f>
        <v>0</v>
      </c>
      <c r="H30" s="10">
        <f>round5!C30</f>
        <v>0</v>
      </c>
      <c r="I30" s="10">
        <f>round6!C30</f>
        <v>0</v>
      </c>
      <c r="J30" s="10">
        <f>round7!C30</f>
        <v>0</v>
      </c>
      <c r="K30" s="10">
        <f>round8!C30</f>
        <v>0</v>
      </c>
      <c r="L30" s="10">
        <f>round9!C30</f>
        <v>0</v>
      </c>
      <c r="M30" s="10">
        <f>round10!C30</f>
        <v>0</v>
      </c>
      <c r="N30" s="10">
        <f>round11!C30</f>
        <v>0</v>
      </c>
      <c r="O30" s="10">
        <f>round12!C30</f>
        <v>0</v>
      </c>
      <c r="P30" s="42">
        <f>round1!C30+round2!C30+round3!C30+round4!C30+round5!C30+round6!C30+round7!C30+round8!C30+round9!C30+round10!C30+round11!C30+round12!C30</f>
        <v>0</v>
      </c>
      <c r="Q30" s="12">
        <f>Weights!J29</f>
        <v>0</v>
      </c>
      <c r="R30" s="12">
        <f>Weights!K29</f>
        <v>0</v>
      </c>
      <c r="S30" s="12">
        <f>Weights!L29</f>
        <v>0</v>
      </c>
    </row>
    <row r="31" spans="1:19" ht="18" customHeight="1">
      <c r="A31" s="10">
        <v>29</v>
      </c>
      <c r="B31" s="9">
        <f>round1!A31</f>
        <v>0</v>
      </c>
      <c r="C31" s="9"/>
      <c r="D31" s="10">
        <f>round1!C31</f>
        <v>0</v>
      </c>
      <c r="E31" s="10">
        <f>round2!C31</f>
        <v>0</v>
      </c>
      <c r="F31" s="10">
        <f>round3!C31</f>
        <v>0</v>
      </c>
      <c r="G31" s="10">
        <f>round4!C31</f>
        <v>0</v>
      </c>
      <c r="H31" s="10">
        <f>round5!C31</f>
        <v>0</v>
      </c>
      <c r="I31" s="10">
        <f>round6!C31</f>
        <v>0</v>
      </c>
      <c r="J31" s="10">
        <f>round7!C31</f>
        <v>0</v>
      </c>
      <c r="K31" s="10">
        <f>round8!C31</f>
        <v>0</v>
      </c>
      <c r="L31" s="10">
        <f>round9!C31</f>
        <v>0</v>
      </c>
      <c r="M31" s="10">
        <f>round10!C31</f>
        <v>0</v>
      </c>
      <c r="N31" s="10">
        <f>round11!C31</f>
        <v>0</v>
      </c>
      <c r="O31" s="10">
        <f>round12!C31</f>
        <v>0</v>
      </c>
      <c r="P31" s="42">
        <f>round1!C31+round2!C31+round3!C31+round4!C31+round5!C31+round6!C31+round7!C31+round8!C31+round9!C31+round10!C31+round11!C31+round12!C31</f>
        <v>0</v>
      </c>
      <c r="Q31" s="12">
        <f>Weights!J30</f>
        <v>0</v>
      </c>
      <c r="R31" s="12">
        <f>Weights!K30</f>
        <v>0</v>
      </c>
      <c r="S31" s="12">
        <f>Weights!L30</f>
        <v>0</v>
      </c>
    </row>
    <row r="32" spans="1:19" ht="18" customHeight="1">
      <c r="A32" s="10">
        <v>30</v>
      </c>
      <c r="B32" s="9">
        <f>round1!A32</f>
        <v>0</v>
      </c>
      <c r="C32" s="9"/>
      <c r="D32" s="10">
        <f>round1!C32</f>
        <v>0</v>
      </c>
      <c r="E32" s="10">
        <f>round2!C32</f>
        <v>0</v>
      </c>
      <c r="F32" s="10">
        <f>round3!C32</f>
        <v>0</v>
      </c>
      <c r="G32" s="10">
        <f>round4!C32</f>
        <v>0</v>
      </c>
      <c r="H32" s="10">
        <f>round5!C32</f>
        <v>0</v>
      </c>
      <c r="I32" s="10">
        <f>round6!C32</f>
        <v>0</v>
      </c>
      <c r="J32" s="10">
        <f>round7!C32</f>
        <v>0</v>
      </c>
      <c r="K32" s="10">
        <f>round8!C32</f>
        <v>0</v>
      </c>
      <c r="L32" s="10">
        <f>round9!C32</f>
        <v>0</v>
      </c>
      <c r="M32" s="10">
        <f>round10!C32</f>
        <v>0</v>
      </c>
      <c r="N32" s="10">
        <f>round11!C32</f>
        <v>0</v>
      </c>
      <c r="O32" s="10">
        <f>round12!C32</f>
        <v>0</v>
      </c>
      <c r="P32" s="42">
        <f>round1!C32+round2!C32+round3!C32+round4!C32+round5!C32+round6!C32+round7!C32+round8!C32+round9!C32+round10!C32+round11!C32+round12!C32</f>
        <v>0</v>
      </c>
      <c r="Q32" s="12">
        <f>Weights!J31</f>
        <v>0</v>
      </c>
      <c r="R32" s="12">
        <f>Weights!K31</f>
        <v>0</v>
      </c>
      <c r="S32" s="12">
        <f>Weights!L31</f>
        <v>0</v>
      </c>
    </row>
    <row r="33" spans="1:19" ht="18" customHeight="1">
      <c r="A33" s="10"/>
      <c r="B33" s="9"/>
      <c r="C33" s="9"/>
      <c r="D33" s="10"/>
      <c r="E33" s="10"/>
      <c r="F33" s="10"/>
      <c r="G33" s="10"/>
      <c r="H33" s="10"/>
      <c r="I33" s="11"/>
      <c r="J33" s="11"/>
      <c r="K33" s="11"/>
      <c r="L33" s="11"/>
      <c r="M33" s="11"/>
      <c r="N33" s="11"/>
      <c r="O33" s="11"/>
      <c r="P33" s="11"/>
      <c r="Q33" s="12"/>
      <c r="R33" s="12"/>
      <c r="S33" s="12"/>
    </row>
    <row r="34" spans="1:19" ht="18" customHeight="1">
      <c r="A34" s="10"/>
      <c r="B34" s="9"/>
      <c r="C34" s="9"/>
      <c r="D34" s="10"/>
      <c r="E34" s="10"/>
      <c r="F34" s="10"/>
      <c r="G34" s="10"/>
      <c r="H34" s="10"/>
      <c r="I34" s="11"/>
      <c r="J34" s="11"/>
      <c r="K34" s="11"/>
      <c r="L34" s="11"/>
      <c r="M34" s="11"/>
      <c r="N34" s="11"/>
      <c r="O34" s="11"/>
      <c r="P34" s="11"/>
      <c r="Q34" s="12"/>
      <c r="R34" s="12"/>
      <c r="S34" s="12"/>
    </row>
    <row r="35" spans="1:19" ht="18" customHeight="1">
      <c r="A35" s="10"/>
      <c r="B35" s="9"/>
      <c r="C35" s="9"/>
      <c r="D35" s="10"/>
      <c r="E35" s="10"/>
      <c r="F35" s="10"/>
      <c r="G35" s="10"/>
      <c r="H35" s="10"/>
      <c r="I35" s="11"/>
      <c r="J35" s="11"/>
      <c r="K35" s="11"/>
      <c r="L35" s="11"/>
      <c r="M35" s="11"/>
      <c r="N35" s="11"/>
      <c r="O35" s="11"/>
      <c r="P35" s="11"/>
      <c r="Q35" s="12"/>
      <c r="R35" s="12"/>
      <c r="S35" s="12"/>
    </row>
    <row r="36" spans="1:19" ht="18" customHeight="1">
      <c r="A36" s="10"/>
      <c r="B36" s="9"/>
      <c r="C36" s="9"/>
      <c r="D36" s="10"/>
      <c r="E36" s="10"/>
      <c r="F36" s="10"/>
      <c r="G36" s="10"/>
      <c r="H36" s="10"/>
      <c r="I36" s="11"/>
      <c r="J36" s="11"/>
      <c r="K36" s="11"/>
      <c r="L36" s="11"/>
      <c r="M36" s="11"/>
      <c r="N36" s="11"/>
      <c r="O36" s="11"/>
      <c r="P36" s="11"/>
      <c r="Q36" s="12"/>
      <c r="R36" s="12"/>
      <c r="S36" s="12"/>
    </row>
    <row r="37" spans="1:19" ht="18" customHeight="1">
      <c r="A37" s="10"/>
      <c r="B37" s="9"/>
      <c r="C37" s="9"/>
      <c r="D37" s="10"/>
      <c r="E37" s="10"/>
      <c r="F37" s="10"/>
      <c r="G37" s="10"/>
      <c r="H37" s="10"/>
      <c r="I37" s="11"/>
      <c r="J37" s="11"/>
      <c r="K37" s="11"/>
      <c r="L37" s="11"/>
      <c r="M37" s="11"/>
      <c r="N37" s="11"/>
      <c r="O37" s="11"/>
      <c r="P37" s="11"/>
      <c r="Q37" s="12"/>
      <c r="R37" s="12"/>
      <c r="S37" s="12"/>
    </row>
    <row r="38" spans="1:19" ht="18" customHeight="1">
      <c r="A38" s="10"/>
      <c r="B38" s="9"/>
      <c r="C38" s="9"/>
      <c r="D38" s="10"/>
      <c r="E38" s="10"/>
      <c r="F38" s="10"/>
      <c r="G38" s="10"/>
      <c r="H38" s="10"/>
      <c r="I38" s="11"/>
      <c r="J38" s="11"/>
      <c r="K38" s="11"/>
      <c r="L38" s="11"/>
      <c r="M38" s="11"/>
      <c r="N38" s="11"/>
      <c r="O38" s="11"/>
      <c r="P38" s="11"/>
      <c r="Q38" s="12"/>
      <c r="R38" s="12"/>
      <c r="S38" s="12"/>
    </row>
    <row r="39" spans="1:19" ht="18" customHeight="1">
      <c r="A39" s="10"/>
      <c r="B39" s="9"/>
      <c r="C39" s="9"/>
      <c r="D39" s="10"/>
      <c r="E39" s="10"/>
      <c r="F39" s="10"/>
      <c r="G39" s="10"/>
      <c r="H39" s="10"/>
      <c r="I39" s="11"/>
      <c r="J39" s="11"/>
      <c r="K39" s="11"/>
      <c r="L39" s="11"/>
      <c r="M39" s="11"/>
      <c r="N39" s="11"/>
      <c r="O39" s="11"/>
      <c r="P39" s="11"/>
      <c r="Q39" s="12"/>
      <c r="R39" s="12"/>
      <c r="S39" s="12"/>
    </row>
    <row r="40" spans="1:19" ht="18" customHeight="1">
      <c r="A40" s="10"/>
      <c r="B40" s="9"/>
      <c r="C40" s="9"/>
      <c r="D40" s="10"/>
      <c r="E40" s="10"/>
      <c r="F40" s="10"/>
      <c r="G40" s="10"/>
      <c r="H40" s="10"/>
      <c r="I40" s="11"/>
      <c r="J40" s="11"/>
      <c r="K40" s="11"/>
      <c r="L40" s="11"/>
      <c r="M40" s="11"/>
      <c r="N40" s="11"/>
      <c r="O40" s="11"/>
      <c r="P40" s="11"/>
      <c r="Q40" s="12"/>
      <c r="R40" s="12"/>
      <c r="S40" s="12"/>
    </row>
    <row r="41" spans="1:19" ht="18" customHeight="1">
      <c r="A41" s="10"/>
      <c r="B41" s="9"/>
      <c r="C41" s="9"/>
      <c r="D41" s="10"/>
      <c r="E41" s="10"/>
      <c r="F41" s="10"/>
      <c r="G41" s="10"/>
      <c r="H41" s="10"/>
      <c r="I41" s="11"/>
      <c r="J41" s="11"/>
      <c r="K41" s="11"/>
      <c r="L41" s="11"/>
      <c r="M41" s="11"/>
      <c r="N41" s="11"/>
      <c r="O41" s="11"/>
      <c r="P41" s="11"/>
      <c r="Q41" s="12"/>
      <c r="R41" s="12"/>
      <c r="S41" s="12"/>
    </row>
    <row r="42" spans="1:19" ht="18" customHeight="1">
      <c r="A42" s="10"/>
      <c r="B42" s="9"/>
      <c r="C42" s="9"/>
      <c r="D42" s="10"/>
      <c r="E42" s="10"/>
      <c r="F42" s="10"/>
      <c r="G42" s="10"/>
      <c r="H42" s="10"/>
      <c r="I42" s="11"/>
      <c r="J42" s="11"/>
      <c r="K42" s="11"/>
      <c r="L42" s="11"/>
      <c r="M42" s="11"/>
      <c r="N42" s="11"/>
      <c r="O42" s="11"/>
      <c r="P42" s="11"/>
      <c r="Q42" s="12"/>
      <c r="R42" s="12"/>
      <c r="S42" s="12"/>
    </row>
    <row r="43" spans="1:19" ht="18" customHeight="1">
      <c r="A43" s="10"/>
      <c r="B43" s="9"/>
      <c r="C43" s="9"/>
      <c r="D43" s="10"/>
      <c r="E43" s="10"/>
      <c r="F43" s="10"/>
      <c r="G43" s="10"/>
      <c r="H43" s="10"/>
      <c r="I43" s="11"/>
      <c r="J43" s="11"/>
      <c r="K43" s="11"/>
      <c r="L43" s="11"/>
      <c r="M43" s="11"/>
      <c r="N43" s="11"/>
      <c r="O43" s="11"/>
      <c r="P43" s="11"/>
      <c r="Q43" s="12"/>
      <c r="R43" s="12"/>
      <c r="S43" s="12"/>
    </row>
    <row r="44" spans="1:19">
      <c r="A44" s="10"/>
      <c r="B44" s="9"/>
      <c r="C44" s="9"/>
      <c r="D44" s="10"/>
      <c r="E44" s="10"/>
      <c r="F44" s="10"/>
      <c r="G44" s="10"/>
      <c r="H44" s="10"/>
      <c r="I44" s="11"/>
      <c r="J44" s="11"/>
      <c r="K44" s="11"/>
      <c r="L44" s="11"/>
      <c r="M44" s="11"/>
      <c r="N44" s="11"/>
      <c r="O44" s="11"/>
      <c r="P44" s="11"/>
      <c r="Q44" s="12"/>
      <c r="R44" s="12"/>
      <c r="S44" s="12"/>
    </row>
    <row r="45" spans="1:19">
      <c r="A45" s="10"/>
      <c r="B45" s="9"/>
      <c r="C45" s="9"/>
      <c r="D45" s="10"/>
      <c r="E45" s="10"/>
      <c r="F45" s="10"/>
      <c r="G45" s="10"/>
      <c r="H45" s="10"/>
      <c r="I45" s="11"/>
      <c r="J45" s="11"/>
      <c r="K45" s="11"/>
      <c r="L45" s="11"/>
      <c r="M45" s="11"/>
      <c r="N45" s="11"/>
      <c r="O45" s="11"/>
      <c r="P45" s="11"/>
      <c r="Q45" s="12"/>
      <c r="R45" s="12"/>
      <c r="S45" s="12"/>
    </row>
    <row r="46" spans="1:19">
      <c r="A46" s="10"/>
      <c r="B46" s="9"/>
      <c r="C46" s="9"/>
      <c r="D46" s="10"/>
      <c r="E46" s="10"/>
      <c r="F46" s="10"/>
      <c r="G46" s="10"/>
      <c r="H46" s="10"/>
      <c r="I46" s="11"/>
      <c r="J46" s="11"/>
      <c r="K46" s="11"/>
      <c r="L46" s="11"/>
      <c r="M46" s="11"/>
      <c r="N46" s="11"/>
      <c r="O46" s="11"/>
      <c r="P46" s="11"/>
      <c r="Q46" s="12"/>
      <c r="R46" s="12"/>
      <c r="S46" s="12"/>
    </row>
    <row r="47" spans="1:19">
      <c r="A47" s="10"/>
      <c r="B47" s="9"/>
      <c r="C47" s="9"/>
      <c r="D47" s="10"/>
      <c r="E47" s="10"/>
      <c r="F47" s="10"/>
      <c r="G47" s="10"/>
      <c r="H47" s="10"/>
      <c r="I47" s="11"/>
      <c r="J47" s="11"/>
      <c r="K47" s="11"/>
      <c r="L47" s="11"/>
      <c r="M47" s="11"/>
      <c r="N47" s="11"/>
      <c r="O47" s="11"/>
      <c r="P47" s="11"/>
      <c r="Q47" s="12"/>
      <c r="R47" s="12"/>
      <c r="S47" s="12"/>
    </row>
    <row r="48" spans="1:19">
      <c r="A48" s="10"/>
      <c r="B48" s="9"/>
      <c r="C48" s="9"/>
      <c r="D48" s="10"/>
      <c r="E48" s="10"/>
      <c r="F48" s="10"/>
      <c r="G48" s="10"/>
      <c r="H48" s="10"/>
      <c r="I48" s="11"/>
      <c r="J48" s="11"/>
      <c r="K48" s="11"/>
      <c r="L48" s="11"/>
      <c r="M48" s="11"/>
      <c r="N48" s="11"/>
      <c r="O48" s="11"/>
      <c r="P48" s="11"/>
      <c r="Q48" s="12"/>
      <c r="R48" s="12"/>
      <c r="S48" s="12"/>
    </row>
    <row r="49" spans="2:19">
      <c r="B49" s="37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</row>
    <row r="50" spans="2:19">
      <c r="B50" s="37"/>
      <c r="C50" s="37"/>
      <c r="D50" s="39"/>
      <c r="E50" s="37" t="s">
        <v>65</v>
      </c>
      <c r="F50" s="37"/>
      <c r="G50" s="3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</row>
  </sheetData>
  <sortState xmlns:xlrd2="http://schemas.microsoft.com/office/spreadsheetml/2017/richdata2" ref="A3:S50">
    <sortCondition descending="1" ref="P3:P50"/>
  </sortState>
  <mergeCells count="1">
    <mergeCell ref="B1:Q1"/>
  </mergeCells>
  <pageMargins left="0.23622047244094491" right="0.23622047244094491" top="0" bottom="0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48"/>
  <sheetViews>
    <sheetView workbookViewId="0">
      <selection activeCell="P10" sqref="P10"/>
    </sheetView>
  </sheetViews>
  <sheetFormatPr defaultRowHeight="12.75"/>
  <cols>
    <col min="1" max="1" width="16.7109375" customWidth="1"/>
    <col min="2" max="2" width="17.7109375" customWidth="1"/>
    <col min="3" max="14" width="9.28515625" style="1" customWidth="1"/>
    <col min="15" max="18" width="9.140625" style="1"/>
  </cols>
  <sheetData>
    <row r="1" spans="1:18">
      <c r="A1" s="2" t="s">
        <v>0</v>
      </c>
      <c r="B1" s="2" t="s">
        <v>1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3" t="s">
        <v>13</v>
      </c>
      <c r="I1" s="3" t="s">
        <v>14</v>
      </c>
      <c r="J1" s="3" t="s">
        <v>15</v>
      </c>
      <c r="K1" s="3" t="s">
        <v>16</v>
      </c>
      <c r="L1" s="3" t="s">
        <v>17</v>
      </c>
      <c r="M1" s="3" t="s">
        <v>18</v>
      </c>
      <c r="N1" s="3" t="s">
        <v>19</v>
      </c>
      <c r="O1" s="3" t="s">
        <v>20</v>
      </c>
      <c r="P1" s="3" t="s">
        <v>2</v>
      </c>
      <c r="Q1" s="3" t="s">
        <v>3</v>
      </c>
      <c r="R1" s="3" t="s">
        <v>21</v>
      </c>
    </row>
    <row r="2" spans="1:18">
      <c r="A2" s="2" t="str">
        <f>round1!A3</f>
        <v>John Godden</v>
      </c>
      <c r="B2" s="2">
        <f>round1!B3</f>
        <v>0</v>
      </c>
      <c r="C2" s="3">
        <f>round1!C3</f>
        <v>50</v>
      </c>
      <c r="D2" s="3">
        <f>round2!C3</f>
        <v>42</v>
      </c>
      <c r="E2" s="8">
        <f>round3!C3</f>
        <v>0</v>
      </c>
      <c r="F2" s="3">
        <f>round4!C3</f>
        <v>2</v>
      </c>
      <c r="G2" s="3">
        <f>round5!C3</f>
        <v>38</v>
      </c>
      <c r="H2" s="3">
        <f>round6!C3</f>
        <v>38</v>
      </c>
      <c r="I2" s="3">
        <f>round7!C3</f>
        <v>0</v>
      </c>
      <c r="J2" s="3">
        <f>round8!C3</f>
        <v>0</v>
      </c>
      <c r="K2" s="3">
        <f>round9!C3</f>
        <v>2</v>
      </c>
      <c r="L2" s="3">
        <f>round10!C3</f>
        <v>48</v>
      </c>
      <c r="M2" s="3">
        <f>round11!C3</f>
        <v>38</v>
      </c>
      <c r="N2" s="3">
        <f>round12!C3</f>
        <v>0</v>
      </c>
      <c r="O2" s="3">
        <f t="shared" ref="O2" si="0">SUM(C2:G2)</f>
        <v>132</v>
      </c>
      <c r="P2" s="3">
        <f>Weights!J2</f>
        <v>18</v>
      </c>
      <c r="Q2" s="3">
        <f>Weights!K2</f>
        <v>4</v>
      </c>
      <c r="R2" s="3">
        <f>Weights!L2</f>
        <v>0</v>
      </c>
    </row>
    <row r="3" spans="1:18">
      <c r="A3" s="2" t="str">
        <f>round1!A4</f>
        <v>Paul Rice</v>
      </c>
      <c r="B3" s="2">
        <f>round1!B4</f>
        <v>0</v>
      </c>
      <c r="C3" s="3">
        <f>round1!C4</f>
        <v>48</v>
      </c>
      <c r="D3" s="3">
        <f>round2!C4</f>
        <v>46</v>
      </c>
      <c r="E3" s="8">
        <f>round3!C4</f>
        <v>0</v>
      </c>
      <c r="F3" s="3">
        <f>round4!C4</f>
        <v>44</v>
      </c>
      <c r="G3" s="3">
        <f>round5!C4</f>
        <v>42</v>
      </c>
      <c r="H3" s="3"/>
      <c r="I3" s="3"/>
      <c r="J3" s="3"/>
      <c r="K3" s="3"/>
      <c r="L3" s="3"/>
      <c r="M3" s="3"/>
      <c r="N3" s="3"/>
      <c r="O3" s="3">
        <f t="shared" ref="O3:O37" si="1">SUM(C3:G3)</f>
        <v>180</v>
      </c>
      <c r="P3" s="3">
        <f>Weights!J3</f>
        <v>15</v>
      </c>
      <c r="Q3" s="3">
        <f>Weights!K3</f>
        <v>2</v>
      </c>
      <c r="R3" s="3">
        <f>Weights!L3</f>
        <v>0</v>
      </c>
    </row>
    <row r="4" spans="1:18">
      <c r="A4" s="2" t="str">
        <f>round1!A5</f>
        <v>Nigel Russell</v>
      </c>
      <c r="B4" s="2">
        <f>round1!B5</f>
        <v>0</v>
      </c>
      <c r="C4" s="3">
        <f>round1!C5</f>
        <v>46</v>
      </c>
      <c r="D4" s="3">
        <f>round2!C5</f>
        <v>50</v>
      </c>
      <c r="E4" s="8">
        <f>round3!C5</f>
        <v>44</v>
      </c>
      <c r="F4" s="3">
        <f>round4!C5</f>
        <v>42</v>
      </c>
      <c r="G4" s="3">
        <f>round5!C5</f>
        <v>0</v>
      </c>
      <c r="H4" s="3"/>
      <c r="I4" s="3"/>
      <c r="J4" s="3"/>
      <c r="K4" s="3"/>
      <c r="L4" s="3"/>
      <c r="M4" s="3"/>
      <c r="N4" s="3"/>
      <c r="O4" s="3">
        <f t="shared" si="1"/>
        <v>182</v>
      </c>
      <c r="P4" s="3">
        <f>Weights!J4</f>
        <v>40</v>
      </c>
      <c r="Q4" s="3">
        <f>Weights!K4</f>
        <v>15</v>
      </c>
      <c r="R4" s="3">
        <f>Weights!L4</f>
        <v>0</v>
      </c>
    </row>
    <row r="5" spans="1:18">
      <c r="A5" s="2" t="str">
        <f>round1!A6</f>
        <v>John Wright</v>
      </c>
      <c r="B5" s="2">
        <f>round1!B6</f>
        <v>0</v>
      </c>
      <c r="C5" s="3">
        <f>round1!C6</f>
        <v>44</v>
      </c>
      <c r="D5" s="3">
        <f>round2!C6</f>
        <v>38</v>
      </c>
      <c r="E5" s="8">
        <f>round3!C6</f>
        <v>46</v>
      </c>
      <c r="F5" s="3">
        <f>round4!C6</f>
        <v>2</v>
      </c>
      <c r="G5" s="3">
        <f>round5!C6</f>
        <v>36</v>
      </c>
      <c r="H5" s="3"/>
      <c r="I5" s="3"/>
      <c r="J5" s="3"/>
      <c r="K5" s="3"/>
      <c r="L5" s="3"/>
      <c r="M5" s="3"/>
      <c r="N5" s="3"/>
      <c r="O5" s="3">
        <f t="shared" si="1"/>
        <v>166</v>
      </c>
      <c r="P5" s="3">
        <f>Weights!J5</f>
        <v>14</v>
      </c>
      <c r="Q5" s="3">
        <f>Weights!K5</f>
        <v>12</v>
      </c>
      <c r="R5" s="3">
        <f>Weights!L5</f>
        <v>8</v>
      </c>
    </row>
    <row r="6" spans="1:18">
      <c r="A6" s="2" t="str">
        <f>round1!A7</f>
        <v>Len Baldwin</v>
      </c>
      <c r="B6" s="2">
        <f>round1!B7</f>
        <v>0</v>
      </c>
      <c r="C6" s="3">
        <f>round1!C7</f>
        <v>42</v>
      </c>
      <c r="D6" s="3">
        <f>round2!C7</f>
        <v>2</v>
      </c>
      <c r="E6" s="8">
        <f>round3!C7</f>
        <v>0</v>
      </c>
      <c r="F6" s="3">
        <f>round4!C7</f>
        <v>2</v>
      </c>
      <c r="G6" s="3">
        <f>round5!C7</f>
        <v>0</v>
      </c>
      <c r="H6" s="3"/>
      <c r="I6" s="3"/>
      <c r="J6" s="3"/>
      <c r="K6" s="3"/>
      <c r="L6" s="3"/>
      <c r="M6" s="3"/>
      <c r="N6" s="3"/>
      <c r="O6" s="3">
        <f t="shared" si="1"/>
        <v>46</v>
      </c>
      <c r="P6" s="3">
        <f>Weights!J6</f>
        <v>20</v>
      </c>
      <c r="Q6" s="3">
        <f>Weights!K6</f>
        <v>10</v>
      </c>
      <c r="R6" s="3">
        <f>Weights!L6</f>
        <v>0</v>
      </c>
    </row>
    <row r="7" spans="1:18">
      <c r="A7" s="2" t="str">
        <f>round1!A8</f>
        <v>Kieth Taylor</v>
      </c>
      <c r="B7" s="2">
        <f>round1!B8</f>
        <v>0</v>
      </c>
      <c r="C7" s="3">
        <f>round1!C8</f>
        <v>42</v>
      </c>
      <c r="D7" s="3">
        <f>round2!C8</f>
        <v>44</v>
      </c>
      <c r="E7" s="8">
        <f>round3!C8</f>
        <v>48</v>
      </c>
      <c r="F7" s="3">
        <f>round4!C8</f>
        <v>2</v>
      </c>
      <c r="G7" s="3">
        <f>round5!C8</f>
        <v>0</v>
      </c>
      <c r="H7" s="3"/>
      <c r="I7" s="3"/>
      <c r="J7" s="3"/>
      <c r="K7" s="3"/>
      <c r="L7" s="3"/>
      <c r="M7" s="3"/>
      <c r="N7" s="3"/>
      <c r="O7" s="3">
        <f t="shared" si="1"/>
        <v>136</v>
      </c>
      <c r="P7" s="3">
        <f>Weights!J7</f>
        <v>20</v>
      </c>
      <c r="Q7" s="3">
        <f>Weights!K7</f>
        <v>4</v>
      </c>
      <c r="R7" s="3">
        <f>Weights!L7</f>
        <v>0</v>
      </c>
    </row>
    <row r="8" spans="1:18">
      <c r="A8" s="2" t="str">
        <f>round1!A9</f>
        <v>Bob Garrett</v>
      </c>
      <c r="B8" s="2">
        <f>round1!B9</f>
        <v>0</v>
      </c>
      <c r="C8" s="3">
        <f>round1!C9</f>
        <v>38</v>
      </c>
      <c r="D8" s="3">
        <f>round2!C9</f>
        <v>0</v>
      </c>
      <c r="E8" s="8">
        <f>round3!C9</f>
        <v>0</v>
      </c>
      <c r="F8" s="3">
        <f>round4!C9</f>
        <v>0</v>
      </c>
      <c r="G8" s="3">
        <f>round5!C9</f>
        <v>2</v>
      </c>
      <c r="H8" s="3"/>
      <c r="I8" s="3"/>
      <c r="J8" s="3"/>
      <c r="K8" s="3"/>
      <c r="L8" s="3"/>
      <c r="M8" s="3"/>
      <c r="N8" s="3"/>
      <c r="O8" s="3">
        <f t="shared" si="1"/>
        <v>40</v>
      </c>
      <c r="P8" s="3">
        <f>Weights!J8</f>
        <v>2</v>
      </c>
      <c r="Q8" s="3">
        <f>Weights!K8</f>
        <v>4</v>
      </c>
      <c r="R8" s="3">
        <f>Weights!L8</f>
        <v>0</v>
      </c>
    </row>
    <row r="9" spans="1:18">
      <c r="A9" s="2" t="str">
        <f>round1!A10</f>
        <v>Paul Richards</v>
      </c>
      <c r="B9" s="2">
        <f>round1!B10</f>
        <v>0</v>
      </c>
      <c r="C9" s="3">
        <f>round1!C10</f>
        <v>36</v>
      </c>
      <c r="D9" s="3">
        <f>round2!C10</f>
        <v>0</v>
      </c>
      <c r="E9" s="8">
        <f>round3!C10</f>
        <v>0</v>
      </c>
      <c r="F9" s="3">
        <f>round4!C10</f>
        <v>0</v>
      </c>
      <c r="G9" s="3">
        <f>round5!C10</f>
        <v>34</v>
      </c>
      <c r="H9" s="3"/>
      <c r="I9" s="3"/>
      <c r="J9" s="3"/>
      <c r="K9" s="3"/>
      <c r="L9" s="3"/>
      <c r="M9" s="3"/>
      <c r="N9" s="3"/>
      <c r="O9" s="3">
        <f t="shared" si="1"/>
        <v>70</v>
      </c>
      <c r="P9" s="3">
        <f>Weights!J9</f>
        <v>7</v>
      </c>
      <c r="Q9" s="3">
        <f>Weights!K9</f>
        <v>14</v>
      </c>
      <c r="R9" s="3">
        <f>Weights!L9</f>
        <v>0</v>
      </c>
    </row>
    <row r="10" spans="1:18">
      <c r="A10" s="2" t="str">
        <f>round1!A11</f>
        <v>Jamie Richards</v>
      </c>
      <c r="B10" s="2">
        <f>round1!B11</f>
        <v>0</v>
      </c>
      <c r="C10" s="3">
        <f>round1!C11</f>
        <v>34</v>
      </c>
      <c r="D10" s="3">
        <f>round2!C11</f>
        <v>48</v>
      </c>
      <c r="E10" s="8">
        <f>round3!C11</f>
        <v>50</v>
      </c>
      <c r="F10" s="3">
        <f>round4!C11</f>
        <v>48</v>
      </c>
      <c r="G10" s="3">
        <f>round5!C11</f>
        <v>50</v>
      </c>
      <c r="H10" s="3"/>
      <c r="I10" s="3"/>
      <c r="J10" s="3"/>
      <c r="K10" s="3"/>
      <c r="L10" s="3"/>
      <c r="M10" s="3"/>
      <c r="N10" s="3"/>
      <c r="O10" s="3">
        <f t="shared" si="1"/>
        <v>230</v>
      </c>
      <c r="P10" s="3">
        <f>Weights!J10</f>
        <v>50</v>
      </c>
      <c r="Q10" s="3">
        <f>Weights!K10</f>
        <v>4</v>
      </c>
      <c r="R10" s="3">
        <f>Weights!L10</f>
        <v>0</v>
      </c>
    </row>
    <row r="11" spans="1:18">
      <c r="A11" s="2" t="str">
        <f>round1!A12</f>
        <v>Peter Gilbert</v>
      </c>
      <c r="B11" s="2">
        <f>round1!B12</f>
        <v>0</v>
      </c>
      <c r="C11" s="3">
        <f>round1!C12</f>
        <v>32</v>
      </c>
      <c r="D11" s="3">
        <f>round2!C12</f>
        <v>40</v>
      </c>
      <c r="E11" s="8">
        <f>round3!C12</f>
        <v>0</v>
      </c>
      <c r="F11" s="3">
        <f>round4!C12</f>
        <v>46</v>
      </c>
      <c r="G11" s="3">
        <f>round5!C12</f>
        <v>48</v>
      </c>
      <c r="H11" s="3"/>
      <c r="I11" s="3"/>
      <c r="J11" s="3"/>
      <c r="K11" s="3"/>
      <c r="L11" s="3"/>
      <c r="M11" s="3"/>
      <c r="N11" s="3"/>
      <c r="O11" s="3">
        <f t="shared" si="1"/>
        <v>166</v>
      </c>
      <c r="P11" s="3">
        <f>Weights!J11</f>
        <v>26</v>
      </c>
      <c r="Q11" s="3">
        <f>Weights!K11</f>
        <v>1</v>
      </c>
      <c r="R11" s="3">
        <f>Weights!L11</f>
        <v>0</v>
      </c>
    </row>
    <row r="12" spans="1:18">
      <c r="A12" s="2" t="str">
        <f>round1!A13</f>
        <v>Steve Bull</v>
      </c>
      <c r="B12" s="2">
        <f>round1!B13</f>
        <v>0</v>
      </c>
      <c r="C12" s="3">
        <f>round1!C13</f>
        <v>0</v>
      </c>
      <c r="D12" s="3">
        <f>round2!C13</f>
        <v>36</v>
      </c>
      <c r="E12" s="8">
        <f>round3!C13</f>
        <v>0</v>
      </c>
      <c r="F12" s="3">
        <f>round4!C13</f>
        <v>2</v>
      </c>
      <c r="G12" s="3">
        <f>round5!C13</f>
        <v>40</v>
      </c>
      <c r="H12" s="3"/>
      <c r="I12" s="3"/>
      <c r="J12" s="3"/>
      <c r="K12" s="3"/>
      <c r="L12" s="3"/>
      <c r="M12" s="3"/>
      <c r="N12" s="3"/>
      <c r="O12" s="3">
        <f t="shared" si="1"/>
        <v>78</v>
      </c>
      <c r="P12" s="3">
        <f>Weights!J12</f>
        <v>23</v>
      </c>
      <c r="Q12" s="3">
        <f>Weights!K12</f>
        <v>3</v>
      </c>
      <c r="R12" s="3">
        <f>Weights!L12</f>
        <v>8</v>
      </c>
    </row>
    <row r="13" spans="1:18">
      <c r="A13" s="2" t="str">
        <f>round1!A14</f>
        <v>Jim Bone</v>
      </c>
      <c r="B13" s="2">
        <f>round1!B14</f>
        <v>0</v>
      </c>
      <c r="C13" s="3">
        <f>round1!C14</f>
        <v>0</v>
      </c>
      <c r="D13" s="3">
        <f>round2!C14</f>
        <v>0</v>
      </c>
      <c r="E13" s="8">
        <f>round3!C14</f>
        <v>0</v>
      </c>
      <c r="F13" s="3">
        <f>round4!C14</f>
        <v>2</v>
      </c>
      <c r="G13" s="3">
        <f>round5!C14</f>
        <v>46</v>
      </c>
      <c r="H13" s="3"/>
      <c r="I13" s="3"/>
      <c r="J13" s="3"/>
      <c r="K13" s="3"/>
      <c r="L13" s="3"/>
      <c r="M13" s="3"/>
      <c r="N13" s="3"/>
      <c r="O13" s="3">
        <f t="shared" si="1"/>
        <v>48</v>
      </c>
      <c r="P13" s="3">
        <f>Weights!J13</f>
        <v>20</v>
      </c>
      <c r="Q13" s="3">
        <f>Weights!K13</f>
        <v>13</v>
      </c>
      <c r="R13" s="3">
        <f>Weights!L13</f>
        <v>0</v>
      </c>
    </row>
    <row r="14" spans="1:18">
      <c r="A14" s="2" t="str">
        <f>round1!A15</f>
        <v>Bruce Murtough</v>
      </c>
      <c r="B14" s="2">
        <f>round1!B15</f>
        <v>0</v>
      </c>
      <c r="C14" s="3">
        <f>round1!C15</f>
        <v>0</v>
      </c>
      <c r="D14" s="3">
        <f>round2!C15</f>
        <v>0</v>
      </c>
      <c r="E14" s="8">
        <f>round3!C15</f>
        <v>0</v>
      </c>
      <c r="F14" s="3">
        <f>round4!C15</f>
        <v>50</v>
      </c>
      <c r="G14" s="3">
        <f>round5!C15</f>
        <v>44</v>
      </c>
      <c r="H14" s="3"/>
      <c r="I14" s="3"/>
      <c r="J14" s="3"/>
      <c r="K14" s="3"/>
      <c r="L14" s="3"/>
      <c r="M14" s="3"/>
      <c r="N14" s="3"/>
      <c r="O14" s="3">
        <f t="shared" si="1"/>
        <v>94</v>
      </c>
      <c r="P14" s="3">
        <f>Weights!J14</f>
        <v>12</v>
      </c>
      <c r="Q14" s="3">
        <f>Weights!K14</f>
        <v>12</v>
      </c>
      <c r="R14" s="3">
        <f>Weights!L14</f>
        <v>0</v>
      </c>
    </row>
    <row r="15" spans="1:18">
      <c r="A15" s="2" t="str">
        <f>round1!A16</f>
        <v>S. Scharmer</v>
      </c>
      <c r="B15" s="2">
        <f>round1!B16</f>
        <v>0</v>
      </c>
      <c r="C15" s="3">
        <f>round1!C16</f>
        <v>0</v>
      </c>
      <c r="D15" s="3">
        <f>round2!C16</f>
        <v>0</v>
      </c>
      <c r="E15" s="8">
        <f>round3!C16</f>
        <v>0</v>
      </c>
      <c r="F15" s="3">
        <f>round4!C16</f>
        <v>0</v>
      </c>
      <c r="G15" s="3">
        <f>round5!C16</f>
        <v>32</v>
      </c>
      <c r="H15" s="3"/>
      <c r="I15" s="3"/>
      <c r="J15" s="3"/>
      <c r="K15" s="3"/>
      <c r="L15" s="3"/>
      <c r="M15" s="3"/>
      <c r="N15" s="3"/>
      <c r="O15" s="3">
        <f t="shared" si="1"/>
        <v>32</v>
      </c>
      <c r="P15" s="3">
        <f>Weights!J15</f>
        <v>0</v>
      </c>
      <c r="Q15" s="3">
        <f>Weights!K15</f>
        <v>7</v>
      </c>
      <c r="R15" s="3">
        <f>Weights!L15</f>
        <v>0</v>
      </c>
    </row>
    <row r="16" spans="1:18">
      <c r="A16" s="2" t="str">
        <f>round1!A17</f>
        <v>Phil McKay</v>
      </c>
      <c r="B16" s="2">
        <f>round1!B17</f>
        <v>0</v>
      </c>
      <c r="C16" s="3">
        <f>round1!C17</f>
        <v>0</v>
      </c>
      <c r="D16" s="3">
        <f>round2!C17</f>
        <v>0</v>
      </c>
      <c r="E16" s="8">
        <f>round3!C17</f>
        <v>0</v>
      </c>
      <c r="F16" s="3">
        <f>round4!C17</f>
        <v>0</v>
      </c>
      <c r="G16" s="3">
        <f>round5!C17</f>
        <v>0</v>
      </c>
      <c r="H16" s="3"/>
      <c r="I16" s="3"/>
      <c r="J16" s="3"/>
      <c r="K16" s="3"/>
      <c r="L16" s="3"/>
      <c r="M16" s="3"/>
      <c r="N16" s="3"/>
      <c r="O16" s="3">
        <f t="shared" si="1"/>
        <v>0</v>
      </c>
      <c r="P16" s="3">
        <f>Weights!J16</f>
        <v>0</v>
      </c>
      <c r="Q16" s="3">
        <f>Weights!K16</f>
        <v>0</v>
      </c>
      <c r="R16" s="3">
        <f>Weights!L16</f>
        <v>0</v>
      </c>
    </row>
    <row r="17" spans="1:18">
      <c r="A17" s="2">
        <f>round1!A18</f>
        <v>0</v>
      </c>
      <c r="B17" s="2">
        <f>round1!B18</f>
        <v>0</v>
      </c>
      <c r="C17" s="3">
        <f>round1!C18</f>
        <v>0</v>
      </c>
      <c r="D17" s="3">
        <f>round2!C18</f>
        <v>0</v>
      </c>
      <c r="E17" s="8">
        <f>round3!C18</f>
        <v>0</v>
      </c>
      <c r="F17" s="3">
        <f>round4!C18</f>
        <v>0</v>
      </c>
      <c r="G17" s="3">
        <f>round5!C18</f>
        <v>0</v>
      </c>
      <c r="H17" s="3"/>
      <c r="I17" s="3"/>
      <c r="J17" s="3"/>
      <c r="K17" s="3"/>
      <c r="L17" s="3"/>
      <c r="M17" s="3"/>
      <c r="N17" s="3"/>
      <c r="O17" s="3">
        <f t="shared" si="1"/>
        <v>0</v>
      </c>
      <c r="P17" s="3">
        <f>Weights!J17</f>
        <v>0</v>
      </c>
      <c r="Q17" s="3">
        <f>Weights!K17</f>
        <v>0</v>
      </c>
      <c r="R17" s="3">
        <f>Weights!L17</f>
        <v>0</v>
      </c>
    </row>
    <row r="18" spans="1:18">
      <c r="A18" s="2">
        <f>round1!A19</f>
        <v>0</v>
      </c>
      <c r="B18" s="2">
        <f>round1!B19</f>
        <v>0</v>
      </c>
      <c r="C18" s="3">
        <f>round1!C19</f>
        <v>0</v>
      </c>
      <c r="D18" s="3">
        <f>round2!C19</f>
        <v>0</v>
      </c>
      <c r="E18" s="8">
        <f>round3!C19</f>
        <v>0</v>
      </c>
      <c r="F18" s="3">
        <f>round4!C19</f>
        <v>0</v>
      </c>
      <c r="G18" s="3">
        <f>round5!C19</f>
        <v>0</v>
      </c>
      <c r="H18" s="3"/>
      <c r="I18" s="3"/>
      <c r="J18" s="3"/>
      <c r="K18" s="3"/>
      <c r="L18" s="3"/>
      <c r="M18" s="3"/>
      <c r="N18" s="3"/>
      <c r="O18" s="3">
        <f t="shared" si="1"/>
        <v>0</v>
      </c>
      <c r="P18" s="3">
        <f>Weights!J18</f>
        <v>0</v>
      </c>
      <c r="Q18" s="3">
        <f>Weights!K18</f>
        <v>0</v>
      </c>
      <c r="R18" s="3">
        <f>Weights!L18</f>
        <v>0</v>
      </c>
    </row>
    <row r="19" spans="1:18">
      <c r="A19" s="2">
        <f>round1!A20</f>
        <v>0</v>
      </c>
      <c r="B19" s="2">
        <f>round1!B20</f>
        <v>0</v>
      </c>
      <c r="C19" s="3">
        <f>round1!C20</f>
        <v>0</v>
      </c>
      <c r="D19" s="3">
        <f>round2!C20</f>
        <v>0</v>
      </c>
      <c r="E19" s="8">
        <f>round3!C20</f>
        <v>0</v>
      </c>
      <c r="F19" s="3">
        <f>round4!C20</f>
        <v>0</v>
      </c>
      <c r="G19" s="3">
        <f>round5!C20</f>
        <v>0</v>
      </c>
      <c r="H19" s="3"/>
      <c r="I19" s="3"/>
      <c r="J19" s="3"/>
      <c r="K19" s="3"/>
      <c r="L19" s="3"/>
      <c r="M19" s="3"/>
      <c r="N19" s="3"/>
      <c r="O19" s="3">
        <f t="shared" si="1"/>
        <v>0</v>
      </c>
      <c r="P19" s="3">
        <f>Weights!J19</f>
        <v>0</v>
      </c>
      <c r="Q19" s="3">
        <f>Weights!K19</f>
        <v>0</v>
      </c>
      <c r="R19" s="3">
        <f>Weights!L19</f>
        <v>0</v>
      </c>
    </row>
    <row r="20" spans="1:18">
      <c r="A20" s="2">
        <f>round1!A21</f>
        <v>0</v>
      </c>
      <c r="B20" s="2">
        <f>round1!B21</f>
        <v>0</v>
      </c>
      <c r="C20" s="3">
        <f>round1!C21</f>
        <v>0</v>
      </c>
      <c r="D20" s="3">
        <f>round2!C21</f>
        <v>0</v>
      </c>
      <c r="E20" s="8">
        <f>round3!C21</f>
        <v>0</v>
      </c>
      <c r="F20" s="3">
        <f>round4!C21</f>
        <v>0</v>
      </c>
      <c r="G20" s="3">
        <f>round5!C21</f>
        <v>0</v>
      </c>
      <c r="H20" s="3"/>
      <c r="I20" s="3"/>
      <c r="J20" s="3"/>
      <c r="K20" s="3"/>
      <c r="L20" s="3"/>
      <c r="M20" s="3"/>
      <c r="N20" s="3"/>
      <c r="O20" s="3">
        <f t="shared" si="1"/>
        <v>0</v>
      </c>
      <c r="P20" s="3">
        <f>Weights!J20</f>
        <v>0</v>
      </c>
      <c r="Q20" s="3">
        <f>Weights!K20</f>
        <v>0</v>
      </c>
      <c r="R20" s="3">
        <f>Weights!L20</f>
        <v>0</v>
      </c>
    </row>
    <row r="21" spans="1:18">
      <c r="A21" s="2">
        <f>round1!A22</f>
        <v>0</v>
      </c>
      <c r="B21" s="2">
        <f>round1!B22</f>
        <v>0</v>
      </c>
      <c r="C21" s="3">
        <f>round1!C22</f>
        <v>0</v>
      </c>
      <c r="D21" s="3">
        <f>round2!C22</f>
        <v>0</v>
      </c>
      <c r="E21" s="8">
        <f>round3!C22</f>
        <v>0</v>
      </c>
      <c r="F21" s="3">
        <f>round4!C22</f>
        <v>0</v>
      </c>
      <c r="G21" s="3">
        <f>round5!C22</f>
        <v>0</v>
      </c>
      <c r="H21" s="3"/>
      <c r="I21" s="3"/>
      <c r="J21" s="3"/>
      <c r="K21" s="3"/>
      <c r="L21" s="3"/>
      <c r="M21" s="3"/>
      <c r="N21" s="3"/>
      <c r="O21" s="3">
        <f t="shared" si="1"/>
        <v>0</v>
      </c>
      <c r="P21" s="3">
        <f>Weights!J21</f>
        <v>0</v>
      </c>
      <c r="Q21" s="3">
        <f>Weights!K21</f>
        <v>0</v>
      </c>
      <c r="R21" s="3">
        <f>Weights!L21</f>
        <v>0</v>
      </c>
    </row>
    <row r="22" spans="1:18">
      <c r="A22" s="2">
        <f>round1!A23</f>
        <v>0</v>
      </c>
      <c r="B22" s="2">
        <f>round1!B23</f>
        <v>0</v>
      </c>
      <c r="C22" s="3">
        <f>round1!C23</f>
        <v>0</v>
      </c>
      <c r="D22" s="3">
        <f>round2!C23</f>
        <v>0</v>
      </c>
      <c r="E22" s="8">
        <f>round3!C23</f>
        <v>0</v>
      </c>
      <c r="F22" s="3">
        <f>round4!C23</f>
        <v>0</v>
      </c>
      <c r="G22" s="3">
        <f>round5!C23</f>
        <v>0</v>
      </c>
      <c r="H22" s="3"/>
      <c r="I22" s="3"/>
      <c r="J22" s="3"/>
      <c r="K22" s="3"/>
      <c r="L22" s="3"/>
      <c r="M22" s="3"/>
      <c r="N22" s="3"/>
      <c r="O22" s="3">
        <f t="shared" si="1"/>
        <v>0</v>
      </c>
      <c r="P22" s="3">
        <f>Weights!J22</f>
        <v>0</v>
      </c>
      <c r="Q22" s="3">
        <f>Weights!K22</f>
        <v>0</v>
      </c>
      <c r="R22" s="3">
        <f>Weights!L22</f>
        <v>0</v>
      </c>
    </row>
    <row r="23" spans="1:18">
      <c r="A23" s="2">
        <f>round1!A24</f>
        <v>0</v>
      </c>
      <c r="B23" s="2">
        <f>round1!B24</f>
        <v>0</v>
      </c>
      <c r="C23" s="3">
        <f>round1!C24</f>
        <v>0</v>
      </c>
      <c r="D23" s="3">
        <f>round2!C24</f>
        <v>0</v>
      </c>
      <c r="E23" s="8">
        <f>round3!C24</f>
        <v>0</v>
      </c>
      <c r="F23" s="3">
        <f>round4!C24</f>
        <v>0</v>
      </c>
      <c r="G23" s="3">
        <f>round5!C24</f>
        <v>0</v>
      </c>
      <c r="H23" s="3"/>
      <c r="I23" s="3"/>
      <c r="J23" s="3"/>
      <c r="K23" s="3"/>
      <c r="L23" s="3"/>
      <c r="M23" s="3"/>
      <c r="N23" s="3"/>
      <c r="O23" s="3">
        <f t="shared" si="1"/>
        <v>0</v>
      </c>
      <c r="P23" s="3">
        <f>Weights!J23</f>
        <v>0</v>
      </c>
      <c r="Q23" s="3">
        <f>Weights!K23</f>
        <v>0</v>
      </c>
      <c r="R23" s="3">
        <f>Weights!L23</f>
        <v>0</v>
      </c>
    </row>
    <row r="24" spans="1:18">
      <c r="A24" s="2">
        <f>round1!A25</f>
        <v>0</v>
      </c>
      <c r="B24" s="2">
        <f>round1!B25</f>
        <v>0</v>
      </c>
      <c r="C24" s="3">
        <f>round1!C25</f>
        <v>0</v>
      </c>
      <c r="D24" s="3">
        <f>round2!C25</f>
        <v>0</v>
      </c>
      <c r="E24" s="8">
        <f>round3!C25</f>
        <v>0</v>
      </c>
      <c r="F24" s="3">
        <f>round4!C25</f>
        <v>0</v>
      </c>
      <c r="G24" s="3">
        <f>round5!C25</f>
        <v>0</v>
      </c>
      <c r="H24" s="3"/>
      <c r="I24" s="3"/>
      <c r="J24" s="3"/>
      <c r="K24" s="3"/>
      <c r="L24" s="3"/>
      <c r="M24" s="3"/>
      <c r="N24" s="3"/>
      <c r="O24" s="3">
        <f t="shared" si="1"/>
        <v>0</v>
      </c>
      <c r="P24" s="3">
        <f>Weights!J24</f>
        <v>0</v>
      </c>
      <c r="Q24" s="3">
        <f>Weights!K24</f>
        <v>0</v>
      </c>
      <c r="R24" s="3">
        <f>Weights!L24</f>
        <v>0</v>
      </c>
    </row>
    <row r="25" spans="1:18">
      <c r="A25" s="2">
        <f>round1!A26</f>
        <v>0</v>
      </c>
      <c r="B25" s="2">
        <f>round1!B26</f>
        <v>0</v>
      </c>
      <c r="C25" s="3">
        <f>round1!C26</f>
        <v>0</v>
      </c>
      <c r="D25" s="3">
        <f>round2!C26</f>
        <v>0</v>
      </c>
      <c r="E25" s="8">
        <f>round3!C26</f>
        <v>0</v>
      </c>
      <c r="F25" s="3">
        <f>round4!C26</f>
        <v>0</v>
      </c>
      <c r="G25" s="3">
        <f>round5!C26</f>
        <v>0</v>
      </c>
      <c r="H25" s="3"/>
      <c r="I25" s="3"/>
      <c r="J25" s="3"/>
      <c r="K25" s="3"/>
      <c r="L25" s="3"/>
      <c r="M25" s="3"/>
      <c r="N25" s="3"/>
      <c r="O25" s="3">
        <f t="shared" si="1"/>
        <v>0</v>
      </c>
      <c r="P25" s="3">
        <f>Weights!J25</f>
        <v>0</v>
      </c>
      <c r="Q25" s="3">
        <f>Weights!K25</f>
        <v>0</v>
      </c>
      <c r="R25" s="3">
        <f>Weights!L25</f>
        <v>0</v>
      </c>
    </row>
    <row r="26" spans="1:18">
      <c r="A26" s="2">
        <f>round1!A27</f>
        <v>0</v>
      </c>
      <c r="B26" s="2">
        <f>round1!B27</f>
        <v>0</v>
      </c>
      <c r="C26" s="3">
        <f>round1!C27</f>
        <v>0</v>
      </c>
      <c r="D26" s="3">
        <f>round2!C27</f>
        <v>0</v>
      </c>
      <c r="E26" s="8">
        <f>round3!C27</f>
        <v>0</v>
      </c>
      <c r="F26" s="3">
        <f>round4!C27</f>
        <v>0</v>
      </c>
      <c r="G26" s="3">
        <f>round5!C27</f>
        <v>0</v>
      </c>
      <c r="H26" s="3"/>
      <c r="I26" s="3"/>
      <c r="J26" s="3"/>
      <c r="K26" s="3"/>
      <c r="L26" s="3"/>
      <c r="M26" s="3"/>
      <c r="N26" s="3"/>
      <c r="O26" s="3">
        <f t="shared" si="1"/>
        <v>0</v>
      </c>
      <c r="P26" s="3">
        <f>Weights!J26</f>
        <v>0</v>
      </c>
      <c r="Q26" s="3">
        <f>Weights!K26</f>
        <v>0</v>
      </c>
      <c r="R26" s="3">
        <f>Weights!L26</f>
        <v>0</v>
      </c>
    </row>
    <row r="27" spans="1:18">
      <c r="A27" s="2">
        <f>round1!A28</f>
        <v>0</v>
      </c>
      <c r="B27" s="2">
        <f>round1!B28</f>
        <v>0</v>
      </c>
      <c r="C27" s="3">
        <f>round1!C28</f>
        <v>0</v>
      </c>
      <c r="D27" s="3">
        <f>round2!C28</f>
        <v>0</v>
      </c>
      <c r="E27" s="8">
        <f>round3!C28</f>
        <v>0</v>
      </c>
      <c r="F27" s="3">
        <f>round4!C28</f>
        <v>0</v>
      </c>
      <c r="G27" s="3">
        <f>round5!C28</f>
        <v>0</v>
      </c>
      <c r="H27" s="3"/>
      <c r="I27" s="3"/>
      <c r="J27" s="3"/>
      <c r="K27" s="3"/>
      <c r="L27" s="3"/>
      <c r="M27" s="3"/>
      <c r="N27" s="3"/>
      <c r="O27" s="3">
        <f t="shared" si="1"/>
        <v>0</v>
      </c>
      <c r="P27" s="3">
        <f>Weights!J27</f>
        <v>0</v>
      </c>
      <c r="Q27" s="3">
        <f>Weights!K27</f>
        <v>0</v>
      </c>
      <c r="R27" s="3">
        <f>Weights!L27</f>
        <v>0</v>
      </c>
    </row>
    <row r="28" spans="1:18">
      <c r="A28" s="2">
        <f>round1!A29</f>
        <v>0</v>
      </c>
      <c r="B28" s="2">
        <f>round1!B29</f>
        <v>0</v>
      </c>
      <c r="C28" s="3">
        <f>round1!C29</f>
        <v>0</v>
      </c>
      <c r="D28" s="3">
        <f>round2!C29</f>
        <v>0</v>
      </c>
      <c r="E28" s="8">
        <f>round3!C29</f>
        <v>0</v>
      </c>
      <c r="F28" s="3">
        <f>round4!C29</f>
        <v>0</v>
      </c>
      <c r="G28" s="3">
        <f>round5!C29</f>
        <v>0</v>
      </c>
      <c r="H28" s="3"/>
      <c r="I28" s="3"/>
      <c r="J28" s="3"/>
      <c r="K28" s="3"/>
      <c r="L28" s="3"/>
      <c r="M28" s="3"/>
      <c r="N28" s="3"/>
      <c r="O28" s="3">
        <f t="shared" si="1"/>
        <v>0</v>
      </c>
      <c r="P28" s="3">
        <f>Weights!J28</f>
        <v>0</v>
      </c>
      <c r="Q28" s="3">
        <f>Weights!K28</f>
        <v>0</v>
      </c>
      <c r="R28" s="3">
        <f>Weights!L28</f>
        <v>0</v>
      </c>
    </row>
    <row r="29" spans="1:18">
      <c r="A29" s="2">
        <f>round1!A30</f>
        <v>0</v>
      </c>
      <c r="B29" s="2">
        <f>round1!B30</f>
        <v>0</v>
      </c>
      <c r="C29" s="3">
        <f>round1!C30</f>
        <v>0</v>
      </c>
      <c r="D29" s="3">
        <f>round2!C30</f>
        <v>0</v>
      </c>
      <c r="E29" s="8">
        <f>round3!C30</f>
        <v>0</v>
      </c>
      <c r="F29" s="3">
        <f>round4!C30</f>
        <v>0</v>
      </c>
      <c r="G29" s="3">
        <f>round5!C30</f>
        <v>0</v>
      </c>
      <c r="H29" s="3"/>
      <c r="I29" s="3"/>
      <c r="J29" s="3"/>
      <c r="K29" s="3"/>
      <c r="L29" s="3"/>
      <c r="M29" s="3"/>
      <c r="N29" s="3"/>
      <c r="O29" s="3">
        <f t="shared" si="1"/>
        <v>0</v>
      </c>
      <c r="P29" s="3">
        <f>Weights!J29</f>
        <v>0</v>
      </c>
      <c r="Q29" s="3">
        <f>Weights!K29</f>
        <v>0</v>
      </c>
      <c r="R29" s="3">
        <f>Weights!L29</f>
        <v>0</v>
      </c>
    </row>
    <row r="30" spans="1:18">
      <c r="A30" s="2">
        <f>round1!A31</f>
        <v>0</v>
      </c>
      <c r="B30" s="2">
        <f>round1!B31</f>
        <v>0</v>
      </c>
      <c r="C30" s="3">
        <f>round1!C31</f>
        <v>0</v>
      </c>
      <c r="D30" s="3">
        <f>round2!C31</f>
        <v>0</v>
      </c>
      <c r="E30" s="8">
        <f>round3!C31</f>
        <v>0</v>
      </c>
      <c r="F30" s="3">
        <f>round4!C31</f>
        <v>0</v>
      </c>
      <c r="G30" s="3">
        <f>round5!C31</f>
        <v>0</v>
      </c>
      <c r="H30" s="3"/>
      <c r="I30" s="3"/>
      <c r="J30" s="3"/>
      <c r="K30" s="3"/>
      <c r="L30" s="3"/>
      <c r="M30" s="3"/>
      <c r="N30" s="3"/>
      <c r="O30" s="3">
        <f t="shared" si="1"/>
        <v>0</v>
      </c>
      <c r="P30" s="3">
        <f>Weights!J30</f>
        <v>0</v>
      </c>
      <c r="Q30" s="3">
        <f>Weights!K30</f>
        <v>0</v>
      </c>
      <c r="R30" s="3">
        <f>Weights!L30</f>
        <v>0</v>
      </c>
    </row>
    <row r="31" spans="1:18">
      <c r="A31" s="2">
        <f>round1!A32</f>
        <v>0</v>
      </c>
      <c r="B31" s="2">
        <f>round1!B32</f>
        <v>0</v>
      </c>
      <c r="C31" s="3">
        <f>round1!C32</f>
        <v>0</v>
      </c>
      <c r="D31" s="3">
        <f>round2!C32</f>
        <v>0</v>
      </c>
      <c r="E31" s="8">
        <f>round3!C32</f>
        <v>0</v>
      </c>
      <c r="F31" s="3">
        <f>round4!C32</f>
        <v>0</v>
      </c>
      <c r="G31" s="3">
        <f>round5!C32</f>
        <v>0</v>
      </c>
      <c r="H31" s="3"/>
      <c r="I31" s="3"/>
      <c r="J31" s="3"/>
      <c r="K31" s="3"/>
      <c r="L31" s="3"/>
      <c r="M31" s="3"/>
      <c r="N31" s="3"/>
      <c r="O31" s="3">
        <f t="shared" si="1"/>
        <v>0</v>
      </c>
      <c r="P31" s="3">
        <f>Weights!J31</f>
        <v>0</v>
      </c>
      <c r="Q31" s="3">
        <f>Weights!K31</f>
        <v>0</v>
      </c>
      <c r="R31" s="3">
        <f>Weights!L31</f>
        <v>0</v>
      </c>
    </row>
    <row r="32" spans="1:18">
      <c r="A32" s="2"/>
      <c r="B32" s="2"/>
      <c r="C32" s="3">
        <f>round1!C33</f>
        <v>0</v>
      </c>
      <c r="D32" s="3">
        <f>round2!C33</f>
        <v>0</v>
      </c>
      <c r="E32" s="8">
        <f>round3!C33</f>
        <v>0</v>
      </c>
      <c r="F32" s="3">
        <f>round4!C33</f>
        <v>0</v>
      </c>
      <c r="G32" s="3">
        <f>round5!C33</f>
        <v>0</v>
      </c>
      <c r="H32" s="3"/>
      <c r="I32" s="3"/>
      <c r="J32" s="3"/>
      <c r="K32" s="3"/>
      <c r="L32" s="3"/>
      <c r="M32" s="3"/>
      <c r="N32" s="3"/>
      <c r="O32" s="3">
        <f t="shared" si="1"/>
        <v>0</v>
      </c>
      <c r="P32" s="3">
        <f>Weights!J32</f>
        <v>0</v>
      </c>
      <c r="Q32" s="3">
        <f>Weights!K32</f>
        <v>0</v>
      </c>
      <c r="R32" s="3">
        <f>Weights!L32</f>
        <v>0</v>
      </c>
    </row>
    <row r="33" spans="1:18">
      <c r="A33" s="2"/>
      <c r="B33" s="2"/>
      <c r="C33" s="3">
        <f>round1!C34</f>
        <v>0</v>
      </c>
      <c r="D33" s="3">
        <f>round2!C34</f>
        <v>0</v>
      </c>
      <c r="E33" s="8">
        <f>round3!C34</f>
        <v>0</v>
      </c>
      <c r="F33" s="3">
        <f>round4!C34</f>
        <v>0</v>
      </c>
      <c r="G33" s="3">
        <f>round5!C34</f>
        <v>0</v>
      </c>
      <c r="H33" s="3"/>
      <c r="I33" s="3"/>
      <c r="J33" s="3"/>
      <c r="K33" s="3"/>
      <c r="L33" s="3"/>
      <c r="M33" s="3"/>
      <c r="N33" s="3"/>
      <c r="O33" s="3">
        <f t="shared" si="1"/>
        <v>0</v>
      </c>
      <c r="P33" s="3">
        <f>Weights!J33</f>
        <v>0</v>
      </c>
      <c r="Q33" s="3">
        <f>Weights!K33</f>
        <v>0</v>
      </c>
      <c r="R33" s="3">
        <f>Weights!L33</f>
        <v>0</v>
      </c>
    </row>
    <row r="34" spans="1:18">
      <c r="A34" s="2"/>
      <c r="B34" s="2"/>
      <c r="C34" s="3">
        <f>round1!C35</f>
        <v>0</v>
      </c>
      <c r="D34" s="3">
        <f>round2!C35</f>
        <v>0</v>
      </c>
      <c r="E34" s="8">
        <f>round3!C35</f>
        <v>0</v>
      </c>
      <c r="F34" s="3">
        <f>round4!C35</f>
        <v>0</v>
      </c>
      <c r="G34" s="3">
        <f>round5!C35</f>
        <v>0</v>
      </c>
      <c r="H34" s="3"/>
      <c r="I34" s="3"/>
      <c r="J34" s="3"/>
      <c r="K34" s="3"/>
      <c r="L34" s="3"/>
      <c r="M34" s="3"/>
      <c r="N34" s="3"/>
      <c r="O34" s="3">
        <f t="shared" si="1"/>
        <v>0</v>
      </c>
      <c r="P34" s="3">
        <f>Weights!J34</f>
        <v>0</v>
      </c>
      <c r="Q34" s="3">
        <f>Weights!K34</f>
        <v>0</v>
      </c>
      <c r="R34" s="3">
        <f>Weights!L34</f>
        <v>0</v>
      </c>
    </row>
    <row r="35" spans="1:18">
      <c r="A35" s="2"/>
      <c r="B35" s="2"/>
      <c r="C35" s="3">
        <f>round1!C36</f>
        <v>0</v>
      </c>
      <c r="D35" s="3">
        <f>round2!C36</f>
        <v>0</v>
      </c>
      <c r="E35" s="8">
        <f>round3!C36</f>
        <v>0</v>
      </c>
      <c r="F35" s="3">
        <f>round4!C36</f>
        <v>0</v>
      </c>
      <c r="G35" s="3">
        <f>round5!C36</f>
        <v>0</v>
      </c>
      <c r="H35" s="3"/>
      <c r="I35" s="3"/>
      <c r="J35" s="3"/>
      <c r="K35" s="3"/>
      <c r="L35" s="3"/>
      <c r="M35" s="3"/>
      <c r="N35" s="3"/>
      <c r="O35" s="3">
        <f t="shared" si="1"/>
        <v>0</v>
      </c>
      <c r="P35" s="3">
        <f>Weights!J35</f>
        <v>0</v>
      </c>
      <c r="Q35" s="3">
        <f>Weights!K35</f>
        <v>0</v>
      </c>
      <c r="R35" s="3">
        <f>Weights!L35</f>
        <v>0</v>
      </c>
    </row>
    <row r="36" spans="1:18">
      <c r="A36" s="2"/>
      <c r="B36" s="2"/>
      <c r="C36" s="3">
        <f>round1!C37</f>
        <v>0</v>
      </c>
      <c r="D36" s="3">
        <f>round2!C37</f>
        <v>0</v>
      </c>
      <c r="E36" s="8">
        <f>round3!C37</f>
        <v>0</v>
      </c>
      <c r="F36" s="3">
        <f>round4!C37</f>
        <v>0</v>
      </c>
      <c r="G36" s="3">
        <f>round5!C37</f>
        <v>0</v>
      </c>
      <c r="H36" s="3"/>
      <c r="I36" s="3"/>
      <c r="J36" s="3"/>
      <c r="K36" s="3"/>
      <c r="L36" s="3"/>
      <c r="M36" s="3"/>
      <c r="N36" s="3"/>
      <c r="O36" s="3">
        <f t="shared" si="1"/>
        <v>0</v>
      </c>
      <c r="P36" s="3">
        <f>Weights!J36</f>
        <v>0</v>
      </c>
      <c r="Q36" s="3">
        <f>Weights!K36</f>
        <v>0</v>
      </c>
      <c r="R36" s="3">
        <f>Weights!L36</f>
        <v>0</v>
      </c>
    </row>
    <row r="37" spans="1:18">
      <c r="A37" s="2"/>
      <c r="B37" s="2"/>
      <c r="C37" s="3">
        <f>round1!C38</f>
        <v>0</v>
      </c>
      <c r="D37" s="3">
        <f>round2!C38</f>
        <v>0</v>
      </c>
      <c r="E37" s="8">
        <f>round3!C38</f>
        <v>0</v>
      </c>
      <c r="F37" s="3">
        <f>round4!C38</f>
        <v>0</v>
      </c>
      <c r="G37" s="3">
        <f>round5!C38</f>
        <v>0</v>
      </c>
      <c r="H37" s="3"/>
      <c r="I37" s="3"/>
      <c r="J37" s="3"/>
      <c r="K37" s="3"/>
      <c r="L37" s="3"/>
      <c r="M37" s="3"/>
      <c r="N37" s="3"/>
      <c r="O37" s="3">
        <f t="shared" si="1"/>
        <v>0</v>
      </c>
      <c r="P37" s="3"/>
      <c r="Q37" s="3"/>
      <c r="R37" s="3"/>
    </row>
    <row r="38" spans="1:18">
      <c r="A38" s="2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>
      <c r="A39" s="2"/>
      <c r="B39" s="2"/>
      <c r="C39" s="3"/>
      <c r="D39" s="3"/>
      <c r="E39" s="3"/>
      <c r="F39" s="8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>
      <c r="A40" s="2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>
      <c r="A41" s="2"/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>
      <c r="A42" s="2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>
      <c r="A43" s="2"/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>
      <c r="A44" s="2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>
      <c r="A45" s="2"/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>
      <c r="A46" s="2"/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8" spans="1:18">
      <c r="D48" s="40"/>
      <c r="E48" s="43" t="s">
        <v>22</v>
      </c>
      <c r="F48" s="44"/>
      <c r="G48" s="44"/>
      <c r="H48" s="44"/>
      <c r="I48" s="44"/>
      <c r="J48" s="44"/>
      <c r="K48" s="44"/>
      <c r="L48" s="44"/>
      <c r="M48" s="44"/>
      <c r="N48" s="44"/>
      <c r="O48" s="44"/>
    </row>
  </sheetData>
  <mergeCells count="1">
    <mergeCell ref="E48:O48"/>
  </mergeCells>
  <phoneticPr fontId="1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"/>
  <sheetViews>
    <sheetView zoomScaleNormal="100" workbookViewId="0">
      <selection activeCell="A17" sqref="A17"/>
    </sheetView>
  </sheetViews>
  <sheetFormatPr defaultRowHeight="15.75"/>
  <cols>
    <col min="1" max="1" width="20.28515625" style="13" customWidth="1"/>
    <col min="2" max="2" width="3.140625" style="13" customWidth="1"/>
    <col min="3" max="3" width="9.42578125" style="19" customWidth="1"/>
    <col min="4" max="4" width="12.42578125" style="14" customWidth="1"/>
    <col min="5" max="5" width="11.28515625" style="14" customWidth="1"/>
    <col min="6" max="6" width="12.5703125" style="14" customWidth="1"/>
    <col min="7" max="16384" width="9.140625" style="13"/>
  </cols>
  <sheetData>
    <row r="1" spans="1:6" ht="18" customHeight="1">
      <c r="A1" s="22" t="s">
        <v>8</v>
      </c>
    </row>
    <row r="2" spans="1:6">
      <c r="A2" s="13" t="s">
        <v>0</v>
      </c>
      <c r="C2" s="19" t="s">
        <v>23</v>
      </c>
      <c r="D2" s="14" t="s">
        <v>2</v>
      </c>
      <c r="E2" s="14" t="s">
        <v>3</v>
      </c>
      <c r="F2" s="14" t="s">
        <v>4</v>
      </c>
    </row>
    <row r="3" spans="1:6">
      <c r="A3" s="15" t="s">
        <v>24</v>
      </c>
      <c r="B3" s="15"/>
      <c r="C3" s="21">
        <v>50</v>
      </c>
      <c r="D3" s="17">
        <v>6</v>
      </c>
      <c r="E3" s="17">
        <v>10</v>
      </c>
      <c r="F3" s="17">
        <v>0</v>
      </c>
    </row>
    <row r="4" spans="1:6">
      <c r="A4" s="15" t="s">
        <v>25</v>
      </c>
      <c r="B4" s="15"/>
      <c r="C4" s="21">
        <v>48</v>
      </c>
      <c r="D4" s="17">
        <v>6</v>
      </c>
      <c r="E4" s="17">
        <v>3</v>
      </c>
      <c r="F4" s="17">
        <v>0</v>
      </c>
    </row>
    <row r="5" spans="1:6">
      <c r="A5" s="15" t="s">
        <v>26</v>
      </c>
      <c r="B5" s="15"/>
      <c r="C5" s="21">
        <v>46</v>
      </c>
      <c r="D5" s="17">
        <v>4</v>
      </c>
      <c r="E5" s="17">
        <v>0</v>
      </c>
      <c r="F5" s="17">
        <v>8</v>
      </c>
    </row>
    <row r="6" spans="1:6">
      <c r="A6" s="15" t="s">
        <v>27</v>
      </c>
      <c r="B6" s="15"/>
      <c r="C6" s="21">
        <v>44</v>
      </c>
      <c r="D6" s="17">
        <v>2</v>
      </c>
      <c r="E6" s="17">
        <v>15</v>
      </c>
      <c r="F6" s="17">
        <v>0</v>
      </c>
    </row>
    <row r="7" spans="1:6">
      <c r="A7" s="15" t="s">
        <v>28</v>
      </c>
      <c r="B7" s="15"/>
      <c r="C7" s="21">
        <v>42</v>
      </c>
      <c r="D7" s="17">
        <v>2</v>
      </c>
      <c r="E7" s="17">
        <v>13</v>
      </c>
      <c r="F7" s="17">
        <v>0</v>
      </c>
    </row>
    <row r="8" spans="1:6">
      <c r="A8" s="23" t="s">
        <v>29</v>
      </c>
      <c r="B8" s="23"/>
      <c r="C8" s="24">
        <v>42</v>
      </c>
      <c r="D8" s="25">
        <v>2</v>
      </c>
      <c r="E8" s="25">
        <v>13</v>
      </c>
      <c r="F8" s="25">
        <v>0</v>
      </c>
    </row>
    <row r="9" spans="1:6">
      <c r="A9" s="26" t="s">
        <v>30</v>
      </c>
      <c r="B9" s="27"/>
      <c r="C9" s="28">
        <v>38</v>
      </c>
      <c r="D9" s="29">
        <v>2</v>
      </c>
      <c r="E9" s="29">
        <v>4</v>
      </c>
      <c r="F9" s="29">
        <v>0</v>
      </c>
    </row>
    <row r="10" spans="1:6">
      <c r="A10" s="15" t="s">
        <v>31</v>
      </c>
      <c r="B10" s="18"/>
      <c r="C10" s="21">
        <v>36</v>
      </c>
      <c r="D10" s="17">
        <v>1</v>
      </c>
      <c r="E10" s="17">
        <v>8</v>
      </c>
      <c r="F10" s="17">
        <v>0</v>
      </c>
    </row>
    <row r="11" spans="1:6">
      <c r="A11" s="15" t="s">
        <v>32</v>
      </c>
      <c r="B11" s="18"/>
      <c r="C11" s="21">
        <v>34</v>
      </c>
      <c r="D11" s="17">
        <v>1</v>
      </c>
      <c r="E11" s="17">
        <v>0</v>
      </c>
      <c r="F11" s="17">
        <v>0</v>
      </c>
    </row>
    <row r="12" spans="1:6">
      <c r="A12" s="15" t="s">
        <v>33</v>
      </c>
      <c r="B12" s="18"/>
      <c r="C12" s="21">
        <v>32</v>
      </c>
      <c r="D12" s="17">
        <v>0</v>
      </c>
      <c r="E12" s="17">
        <v>15</v>
      </c>
      <c r="F12" s="17">
        <v>0</v>
      </c>
    </row>
    <row r="13" spans="1:6">
      <c r="A13" s="15" t="s">
        <v>34</v>
      </c>
      <c r="B13" s="18"/>
      <c r="C13" s="21"/>
      <c r="D13" s="17"/>
      <c r="E13" s="17"/>
      <c r="F13" s="17"/>
    </row>
    <row r="14" spans="1:6">
      <c r="A14" s="23" t="s">
        <v>35</v>
      </c>
      <c r="B14" s="30"/>
      <c r="C14" s="24"/>
      <c r="D14" s="25"/>
      <c r="E14" s="25"/>
      <c r="F14" s="25"/>
    </row>
    <row r="15" spans="1:6">
      <c r="A15" s="26" t="s">
        <v>36</v>
      </c>
      <c r="B15" s="26"/>
      <c r="C15" s="28"/>
      <c r="D15" s="29"/>
      <c r="E15" s="29"/>
      <c r="F15" s="29"/>
    </row>
    <row r="16" spans="1:6">
      <c r="A16" s="15" t="s">
        <v>37</v>
      </c>
      <c r="B16" s="15"/>
      <c r="C16" s="21"/>
      <c r="D16" s="17"/>
      <c r="E16" s="17"/>
      <c r="F16" s="17"/>
    </row>
    <row r="17" spans="1:6">
      <c r="A17" s="15" t="s">
        <v>38</v>
      </c>
      <c r="B17" s="15"/>
      <c r="C17" s="21"/>
      <c r="D17" s="17"/>
      <c r="E17" s="17"/>
      <c r="F17" s="17"/>
    </row>
    <row r="18" spans="1:6">
      <c r="A18" s="15"/>
      <c r="B18" s="15"/>
      <c r="C18" s="21"/>
      <c r="D18" s="17"/>
      <c r="E18" s="17"/>
      <c r="F18" s="17"/>
    </row>
    <row r="19" spans="1:6">
      <c r="A19" s="15"/>
      <c r="B19" s="15"/>
      <c r="C19" s="21"/>
      <c r="D19" s="17"/>
      <c r="E19" s="17"/>
      <c r="F19" s="17"/>
    </row>
    <row r="20" spans="1:6">
      <c r="A20" s="23"/>
      <c r="B20" s="23"/>
      <c r="C20" s="24"/>
      <c r="D20" s="25"/>
      <c r="E20" s="25"/>
      <c r="F20" s="25"/>
    </row>
    <row r="21" spans="1:6">
      <c r="A21" s="26"/>
      <c r="B21" s="26"/>
      <c r="C21" s="28"/>
      <c r="D21" s="29"/>
      <c r="E21" s="29"/>
      <c r="F21" s="29"/>
    </row>
    <row r="22" spans="1:6">
      <c r="A22" s="15"/>
      <c r="B22" s="15"/>
      <c r="C22" s="21"/>
      <c r="D22" s="17"/>
      <c r="E22" s="17"/>
      <c r="F22" s="17"/>
    </row>
    <row r="23" spans="1:6">
      <c r="A23" s="15"/>
      <c r="B23" s="15"/>
      <c r="C23" s="21"/>
      <c r="D23" s="17"/>
      <c r="E23" s="17"/>
      <c r="F23" s="17"/>
    </row>
    <row r="24" spans="1:6">
      <c r="A24" s="15"/>
      <c r="B24" s="15"/>
      <c r="C24" s="21"/>
      <c r="D24" s="17"/>
      <c r="E24" s="17"/>
      <c r="F24" s="17"/>
    </row>
    <row r="25" spans="1:6">
      <c r="A25" s="15"/>
      <c r="B25" s="15"/>
      <c r="C25" s="21"/>
      <c r="D25" s="17"/>
      <c r="E25" s="17"/>
      <c r="F25" s="17"/>
    </row>
    <row r="26" spans="1:6">
      <c r="A26" s="23"/>
      <c r="B26" s="23"/>
      <c r="C26" s="24"/>
      <c r="D26" s="25"/>
      <c r="E26" s="25"/>
      <c r="F26" s="25"/>
    </row>
    <row r="27" spans="1:6">
      <c r="A27" s="26"/>
      <c r="B27" s="26"/>
      <c r="C27" s="28"/>
      <c r="D27" s="29"/>
      <c r="E27" s="29"/>
      <c r="F27" s="29"/>
    </row>
    <row r="28" spans="1:6">
      <c r="A28" s="15"/>
      <c r="B28" s="15"/>
      <c r="C28" s="21"/>
      <c r="D28" s="17"/>
      <c r="E28" s="17"/>
      <c r="F28" s="17"/>
    </row>
    <row r="29" spans="1:6">
      <c r="A29" s="15"/>
      <c r="B29" s="15"/>
      <c r="C29" s="21"/>
      <c r="D29" s="17"/>
      <c r="E29" s="17"/>
      <c r="F29" s="17"/>
    </row>
    <row r="30" spans="1:6">
      <c r="A30" s="15"/>
      <c r="B30" s="15"/>
      <c r="C30" s="21"/>
      <c r="D30" s="17"/>
      <c r="E30" s="17"/>
      <c r="F30" s="17"/>
    </row>
    <row r="31" spans="1:6">
      <c r="A31" s="15"/>
      <c r="B31" s="15"/>
      <c r="C31" s="21"/>
      <c r="D31" s="17"/>
      <c r="E31" s="17"/>
      <c r="F31" s="17"/>
    </row>
    <row r="32" spans="1:6">
      <c r="A32" s="23"/>
      <c r="B32" s="23"/>
      <c r="C32" s="24"/>
      <c r="D32" s="25"/>
      <c r="E32" s="25"/>
      <c r="F32" s="25"/>
    </row>
    <row r="33" spans="1:6">
      <c r="A33" s="26"/>
      <c r="B33" s="27"/>
      <c r="C33" s="28"/>
      <c r="D33" s="29"/>
      <c r="E33" s="29"/>
      <c r="F33" s="29"/>
    </row>
    <row r="34" spans="1:6">
      <c r="A34" s="15"/>
      <c r="B34" s="18"/>
      <c r="C34" s="21"/>
      <c r="D34" s="17"/>
      <c r="E34" s="17"/>
      <c r="F34" s="17"/>
    </row>
    <row r="35" spans="1:6">
      <c r="A35" s="15"/>
      <c r="B35" s="18"/>
      <c r="C35" s="21"/>
      <c r="D35" s="17"/>
      <c r="E35" s="17"/>
      <c r="F35" s="17"/>
    </row>
    <row r="36" spans="1:6">
      <c r="A36" s="15"/>
      <c r="B36" s="18"/>
      <c r="C36" s="21"/>
      <c r="D36" s="17"/>
      <c r="E36" s="17"/>
      <c r="F36" s="17"/>
    </row>
    <row r="37" spans="1:6">
      <c r="A37" s="15"/>
      <c r="B37" s="18"/>
      <c r="C37" s="21"/>
      <c r="D37" s="17"/>
      <c r="E37" s="17"/>
      <c r="F37" s="17"/>
    </row>
    <row r="38" spans="1:6">
      <c r="A38" s="15"/>
      <c r="B38" s="18"/>
      <c r="C38" s="21"/>
      <c r="D38" s="17"/>
      <c r="E38" s="17"/>
      <c r="F38" s="17"/>
    </row>
  </sheetData>
  <phoneticPr fontId="1" type="noConversion"/>
  <pageMargins left="0" right="0" top="0.74803149606299213" bottom="0.74803149606299213" header="0.31496062992125984" footer="0.31496062992125984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0"/>
  <sheetViews>
    <sheetView zoomScaleNormal="100" workbookViewId="0">
      <selection activeCell="A3" sqref="A3"/>
    </sheetView>
  </sheetViews>
  <sheetFormatPr defaultColWidth="9.42578125" defaultRowHeight="15.75"/>
  <cols>
    <col min="1" max="1" width="20.28515625" style="13" customWidth="1"/>
    <col min="2" max="2" width="3.140625" style="13" customWidth="1"/>
    <col min="3" max="3" width="9.42578125" style="19"/>
    <col min="4" max="4" width="11.85546875" style="14" customWidth="1"/>
    <col min="5" max="5" width="11.140625" style="14" customWidth="1"/>
    <col min="6" max="6" width="12.5703125" style="14" customWidth="1"/>
    <col min="7" max="16384" width="9.42578125" style="13"/>
  </cols>
  <sheetData>
    <row r="1" spans="1:6">
      <c r="A1" s="22" t="s">
        <v>39</v>
      </c>
    </row>
    <row r="2" spans="1:6">
      <c r="A2" s="13" t="s">
        <v>0</v>
      </c>
      <c r="C2" s="19" t="s">
        <v>23</v>
      </c>
      <c r="D2" s="14" t="s">
        <v>2</v>
      </c>
      <c r="E2" s="14" t="s">
        <v>3</v>
      </c>
      <c r="F2" s="14" t="s">
        <v>40</v>
      </c>
    </row>
    <row r="3" spans="1:6">
      <c r="A3" s="41" t="str">
        <f>round1!A3</f>
        <v>John Godden</v>
      </c>
      <c r="B3" s="15"/>
      <c r="C3" s="21">
        <v>42</v>
      </c>
      <c r="D3" s="17">
        <v>1</v>
      </c>
      <c r="E3" s="17">
        <v>13</v>
      </c>
      <c r="F3" s="17">
        <v>8</v>
      </c>
    </row>
    <row r="4" spans="1:6">
      <c r="A4" s="41" t="str">
        <f>round1!A4</f>
        <v>Paul Rice</v>
      </c>
      <c r="B4" s="15"/>
      <c r="C4" s="21">
        <v>46</v>
      </c>
      <c r="D4" s="17">
        <v>2</v>
      </c>
      <c r="E4" s="17">
        <v>2</v>
      </c>
      <c r="F4" s="17"/>
    </row>
    <row r="5" spans="1:6">
      <c r="A5" s="41" t="str">
        <f>round1!A5</f>
        <v>Nigel Russell</v>
      </c>
      <c r="B5" s="15"/>
      <c r="C5" s="21">
        <v>50</v>
      </c>
      <c r="D5" s="17">
        <v>7</v>
      </c>
      <c r="E5" s="17">
        <v>10</v>
      </c>
      <c r="F5" s="17"/>
    </row>
    <row r="6" spans="1:6">
      <c r="A6" s="41" t="str">
        <f>round1!A6</f>
        <v>John Wright</v>
      </c>
      <c r="B6" s="15"/>
      <c r="C6" s="21">
        <v>38</v>
      </c>
      <c r="D6" s="17">
        <v>1</v>
      </c>
      <c r="E6" s="17">
        <v>6</v>
      </c>
      <c r="F6" s="17"/>
    </row>
    <row r="7" spans="1:6">
      <c r="A7" s="41" t="str">
        <f>round1!A7</f>
        <v>Len Baldwin</v>
      </c>
      <c r="B7" s="15"/>
      <c r="C7" s="21">
        <v>2</v>
      </c>
      <c r="D7" s="17"/>
      <c r="E7" s="17"/>
      <c r="F7" s="17"/>
    </row>
    <row r="8" spans="1:6">
      <c r="A8" s="41" t="str">
        <f>round1!A8</f>
        <v>Kieth Taylor</v>
      </c>
      <c r="B8" s="23"/>
      <c r="C8" s="24">
        <v>44</v>
      </c>
      <c r="D8" s="25">
        <v>1</v>
      </c>
      <c r="E8" s="25">
        <v>15</v>
      </c>
      <c r="F8" s="25"/>
    </row>
    <row r="9" spans="1:6">
      <c r="A9" s="41" t="str">
        <f>round1!A9</f>
        <v>Bob Garrett</v>
      </c>
      <c r="B9" s="27"/>
      <c r="C9" s="28"/>
      <c r="D9" s="29"/>
      <c r="E9" s="29"/>
      <c r="F9" s="29"/>
    </row>
    <row r="10" spans="1:6">
      <c r="A10" s="41" t="str">
        <f>round1!A10</f>
        <v>Paul Richards</v>
      </c>
      <c r="B10" s="18"/>
      <c r="C10" s="21"/>
      <c r="D10" s="17"/>
      <c r="E10" s="17"/>
      <c r="F10" s="17"/>
    </row>
    <row r="11" spans="1:6">
      <c r="A11" s="41" t="str">
        <f>round1!A11</f>
        <v>Jamie Richards</v>
      </c>
      <c r="B11" s="18"/>
      <c r="C11" s="21">
        <v>48</v>
      </c>
      <c r="D11" s="17">
        <v>2</v>
      </c>
      <c r="E11" s="17">
        <v>11</v>
      </c>
      <c r="F11" s="17">
        <v>8</v>
      </c>
    </row>
    <row r="12" spans="1:6">
      <c r="A12" s="41" t="str">
        <f>round1!A12</f>
        <v>Peter Gilbert</v>
      </c>
      <c r="B12" s="18"/>
      <c r="C12" s="21">
        <v>40</v>
      </c>
      <c r="D12" s="17">
        <v>1</v>
      </c>
      <c r="E12" s="17">
        <v>12</v>
      </c>
      <c r="F12" s="17"/>
    </row>
    <row r="13" spans="1:6">
      <c r="A13" s="41" t="str">
        <f>round1!A13</f>
        <v>Steve Bull</v>
      </c>
      <c r="B13" s="18"/>
      <c r="C13" s="21">
        <v>36</v>
      </c>
      <c r="D13" s="17">
        <v>9</v>
      </c>
      <c r="E13" s="17"/>
      <c r="F13" s="17"/>
    </row>
    <row r="14" spans="1:6">
      <c r="A14" s="41" t="str">
        <f>round1!A14</f>
        <v>Jim Bone</v>
      </c>
      <c r="B14" s="30"/>
      <c r="C14" s="24"/>
      <c r="D14" s="25"/>
      <c r="E14" s="25"/>
      <c r="F14" s="25"/>
    </row>
    <row r="15" spans="1:6">
      <c r="A15" s="41" t="str">
        <f>round1!A15</f>
        <v>Bruce Murtough</v>
      </c>
      <c r="B15" s="26"/>
      <c r="C15" s="28"/>
      <c r="D15" s="29"/>
      <c r="E15" s="29"/>
      <c r="F15" s="29"/>
    </row>
    <row r="16" spans="1:6">
      <c r="A16" s="41" t="str">
        <f>round1!A16</f>
        <v>S. Scharmer</v>
      </c>
      <c r="B16" s="26"/>
      <c r="C16" s="21"/>
      <c r="D16" s="17"/>
      <c r="E16" s="17"/>
      <c r="F16" s="17"/>
    </row>
    <row r="17" spans="1:6">
      <c r="A17" s="41" t="str">
        <f>round1!A17</f>
        <v>Phil McKay</v>
      </c>
      <c r="B17" s="26"/>
      <c r="C17" s="21"/>
      <c r="D17" s="17"/>
      <c r="E17" s="17"/>
      <c r="F17" s="17"/>
    </row>
    <row r="18" spans="1:6">
      <c r="A18" s="41">
        <f>round1!A18</f>
        <v>0</v>
      </c>
      <c r="B18" s="26"/>
      <c r="C18" s="21"/>
      <c r="D18" s="17"/>
      <c r="E18" s="17"/>
      <c r="F18" s="17"/>
    </row>
    <row r="19" spans="1:6">
      <c r="A19" s="41">
        <f>round1!A19</f>
        <v>0</v>
      </c>
      <c r="B19" s="26"/>
      <c r="C19" s="21"/>
      <c r="D19" s="17"/>
      <c r="E19" s="17"/>
      <c r="F19" s="17"/>
    </row>
    <row r="20" spans="1:6">
      <c r="A20" s="41">
        <f>round1!A20</f>
        <v>0</v>
      </c>
      <c r="B20" s="26"/>
      <c r="C20" s="24"/>
      <c r="D20" s="25"/>
      <c r="E20" s="25"/>
      <c r="F20" s="25"/>
    </row>
    <row r="21" spans="1:6">
      <c r="A21" s="41">
        <f>round1!A21</f>
        <v>0</v>
      </c>
      <c r="B21" s="26"/>
      <c r="C21" s="28"/>
      <c r="D21" s="29"/>
      <c r="E21" s="29"/>
      <c r="F21" s="29"/>
    </row>
    <row r="22" spans="1:6">
      <c r="A22" s="41">
        <f>round1!A22</f>
        <v>0</v>
      </c>
      <c r="B22" s="15"/>
      <c r="C22" s="21"/>
      <c r="D22" s="17"/>
      <c r="E22" s="17"/>
      <c r="F22" s="17"/>
    </row>
    <row r="23" spans="1:6">
      <c r="A23" s="41">
        <f>round1!A23</f>
        <v>0</v>
      </c>
      <c r="B23" s="15"/>
      <c r="C23" s="21"/>
      <c r="D23" s="17"/>
      <c r="E23" s="17"/>
      <c r="F23" s="17"/>
    </row>
    <row r="24" spans="1:6">
      <c r="A24" s="41">
        <f>round1!A24</f>
        <v>0</v>
      </c>
      <c r="B24" s="15"/>
      <c r="C24" s="21"/>
      <c r="D24" s="17"/>
      <c r="E24" s="17"/>
      <c r="F24" s="17"/>
    </row>
    <row r="25" spans="1:6">
      <c r="A25" s="41">
        <f>round1!A25</f>
        <v>0</v>
      </c>
      <c r="B25" s="15"/>
      <c r="C25" s="21"/>
      <c r="D25" s="17"/>
      <c r="E25" s="17"/>
      <c r="F25" s="17"/>
    </row>
    <row r="26" spans="1:6">
      <c r="A26" s="41">
        <f>round1!A26</f>
        <v>0</v>
      </c>
      <c r="B26" s="23"/>
      <c r="C26" s="24"/>
      <c r="D26" s="25"/>
      <c r="E26" s="25"/>
      <c r="F26" s="25"/>
    </row>
    <row r="27" spans="1:6">
      <c r="A27" s="41">
        <f>round1!A27</f>
        <v>0</v>
      </c>
      <c r="B27" s="26"/>
      <c r="C27" s="28"/>
      <c r="D27" s="29"/>
      <c r="E27" s="29"/>
      <c r="F27" s="29"/>
    </row>
    <row r="28" spans="1:6">
      <c r="A28" s="41">
        <f>round1!A28</f>
        <v>0</v>
      </c>
      <c r="B28" s="26"/>
      <c r="C28" s="21"/>
      <c r="D28" s="17"/>
      <c r="E28" s="17"/>
      <c r="F28" s="17"/>
    </row>
    <row r="29" spans="1:6">
      <c r="A29" s="41">
        <f>round1!A29</f>
        <v>0</v>
      </c>
      <c r="B29" s="26"/>
      <c r="C29" s="21"/>
      <c r="D29" s="17"/>
      <c r="E29" s="17"/>
      <c r="F29" s="17"/>
    </row>
    <row r="30" spans="1:6">
      <c r="A30" s="41">
        <f>round1!A30</f>
        <v>0</v>
      </c>
      <c r="B30" s="26"/>
      <c r="C30" s="21"/>
      <c r="D30" s="17"/>
      <c r="E30" s="17"/>
      <c r="F30" s="17"/>
    </row>
    <row r="31" spans="1:6">
      <c r="A31" s="41">
        <f>round1!A31</f>
        <v>0</v>
      </c>
      <c r="B31" s="26"/>
      <c r="C31" s="21"/>
      <c r="D31" s="17"/>
      <c r="E31" s="17"/>
      <c r="F31" s="17"/>
    </row>
    <row r="32" spans="1:6">
      <c r="A32" s="41">
        <f>round1!A32</f>
        <v>0</v>
      </c>
      <c r="B32" s="26"/>
      <c r="C32" s="24"/>
      <c r="D32" s="25"/>
      <c r="E32" s="25"/>
      <c r="F32" s="25"/>
    </row>
    <row r="33" spans="1:6">
      <c r="A33" s="26"/>
      <c r="B33" s="27"/>
      <c r="C33" s="28"/>
      <c r="D33" s="29"/>
      <c r="E33" s="29"/>
      <c r="F33" s="29"/>
    </row>
    <row r="34" spans="1:6">
      <c r="A34" s="15"/>
      <c r="B34" s="18"/>
      <c r="C34" s="21"/>
      <c r="D34" s="17"/>
      <c r="E34" s="17"/>
      <c r="F34" s="17"/>
    </row>
    <row r="35" spans="1:6">
      <c r="A35" s="15"/>
      <c r="B35" s="18"/>
      <c r="C35" s="21"/>
      <c r="D35" s="17"/>
      <c r="E35" s="17"/>
      <c r="F35" s="17"/>
    </row>
    <row r="36" spans="1:6">
      <c r="A36" s="15"/>
      <c r="B36" s="18"/>
      <c r="C36" s="21"/>
      <c r="D36" s="17"/>
      <c r="E36" s="17"/>
      <c r="F36" s="17"/>
    </row>
    <row r="37" spans="1:6">
      <c r="A37" s="15"/>
      <c r="B37" s="18"/>
      <c r="C37" s="21"/>
      <c r="D37" s="17"/>
      <c r="E37" s="17"/>
      <c r="F37" s="17"/>
    </row>
    <row r="38" spans="1:6">
      <c r="A38" s="15"/>
      <c r="B38" s="18"/>
      <c r="C38" s="21"/>
      <c r="D38" s="17"/>
      <c r="E38" s="17"/>
      <c r="F38" s="17"/>
    </row>
    <row r="39" spans="1:6">
      <c r="A39" s="15"/>
      <c r="B39" s="18"/>
      <c r="C39" s="21"/>
      <c r="D39" s="17"/>
      <c r="E39" s="17"/>
      <c r="F39" s="17"/>
    </row>
    <row r="40" spans="1:6">
      <c r="A40" s="33"/>
      <c r="B40" s="33"/>
      <c r="C40" s="35"/>
      <c r="D40" s="34"/>
      <c r="E40" s="34"/>
      <c r="F40" s="34"/>
    </row>
  </sheetData>
  <phoneticPr fontId="1" type="noConversion"/>
  <pageMargins left="0.25" right="0.25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7"/>
  <sheetViews>
    <sheetView zoomScaleNormal="100" workbookViewId="0">
      <selection activeCell="C7" sqref="C7"/>
    </sheetView>
  </sheetViews>
  <sheetFormatPr defaultColWidth="20.28515625" defaultRowHeight="15.75"/>
  <cols>
    <col min="1" max="1" width="20.28515625" style="13"/>
    <col min="2" max="2" width="3" style="13" customWidth="1"/>
    <col min="3" max="3" width="9.42578125" style="19" customWidth="1"/>
    <col min="4" max="4" width="11.85546875" style="14" customWidth="1"/>
    <col min="5" max="5" width="11.28515625" style="14" customWidth="1"/>
    <col min="6" max="6" width="12" style="14" customWidth="1"/>
    <col min="7" max="16384" width="20.28515625" style="13"/>
  </cols>
  <sheetData>
    <row r="1" spans="1:6">
      <c r="A1" s="22" t="s">
        <v>41</v>
      </c>
    </row>
    <row r="2" spans="1:6">
      <c r="A2" s="13" t="s">
        <v>0</v>
      </c>
      <c r="C2" s="19" t="s">
        <v>23</v>
      </c>
      <c r="D2" s="14" t="s">
        <v>2</v>
      </c>
      <c r="E2" s="14" t="s">
        <v>3</v>
      </c>
      <c r="F2" s="14" t="s">
        <v>21</v>
      </c>
    </row>
    <row r="3" spans="1:6">
      <c r="A3" s="41" t="str">
        <f>round1!A3</f>
        <v>John Godden</v>
      </c>
      <c r="B3" s="31"/>
      <c r="C3" s="20"/>
      <c r="D3" s="16"/>
      <c r="E3" s="16"/>
      <c r="F3" s="16"/>
    </row>
    <row r="4" spans="1:6">
      <c r="A4" s="41" t="str">
        <f>round1!A4</f>
        <v>Paul Rice</v>
      </c>
      <c r="B4" s="15"/>
      <c r="C4" s="21"/>
      <c r="D4" s="17"/>
      <c r="E4" s="17"/>
      <c r="F4" s="17"/>
    </row>
    <row r="5" spans="1:6">
      <c r="A5" s="41" t="str">
        <f>round1!A5</f>
        <v>Nigel Russell</v>
      </c>
      <c r="B5" s="15"/>
      <c r="C5" s="21">
        <v>44</v>
      </c>
      <c r="D5" s="17"/>
      <c r="E5" s="17">
        <v>10</v>
      </c>
      <c r="F5" s="17"/>
    </row>
    <row r="6" spans="1:6">
      <c r="A6" s="41" t="str">
        <f>round1!A6</f>
        <v>John Wright</v>
      </c>
      <c r="B6" s="15"/>
      <c r="C6" s="21">
        <v>46</v>
      </c>
      <c r="D6" s="17">
        <v>3</v>
      </c>
      <c r="E6" s="17">
        <v>4</v>
      </c>
      <c r="F6" s="17"/>
    </row>
    <row r="7" spans="1:6">
      <c r="A7" s="41" t="str">
        <f>round1!A7</f>
        <v>Len Baldwin</v>
      </c>
      <c r="B7" s="15"/>
      <c r="C7" s="21"/>
      <c r="D7" s="17"/>
      <c r="E7" s="17"/>
      <c r="F7" s="17"/>
    </row>
    <row r="8" spans="1:6">
      <c r="A8" s="41" t="str">
        <f>round1!A8</f>
        <v>Kieth Taylor</v>
      </c>
      <c r="B8" s="15"/>
      <c r="C8" s="21">
        <v>48</v>
      </c>
      <c r="D8" s="17">
        <v>11</v>
      </c>
      <c r="E8" s="17">
        <v>12</v>
      </c>
      <c r="F8" s="17"/>
    </row>
    <row r="9" spans="1:6">
      <c r="A9" s="41" t="str">
        <f>round1!A9</f>
        <v>Bob Garrett</v>
      </c>
      <c r="B9" s="27"/>
      <c r="C9" s="28"/>
      <c r="D9" s="29"/>
      <c r="E9" s="29"/>
      <c r="F9" s="29"/>
    </row>
    <row r="10" spans="1:6">
      <c r="A10" s="41" t="str">
        <f>round1!A10</f>
        <v>Paul Richards</v>
      </c>
      <c r="B10" s="18"/>
      <c r="C10" s="21"/>
      <c r="D10" s="17"/>
      <c r="E10" s="17"/>
      <c r="F10" s="17"/>
    </row>
    <row r="11" spans="1:6">
      <c r="A11" s="41" t="str">
        <f>round1!A11</f>
        <v>Jamie Richards</v>
      </c>
      <c r="B11" s="18"/>
      <c r="C11" s="21">
        <v>50</v>
      </c>
      <c r="D11" s="17">
        <v>12</v>
      </c>
      <c r="E11" s="17">
        <v>2</v>
      </c>
      <c r="F11" s="17"/>
    </row>
    <row r="12" spans="1:6">
      <c r="A12" s="41" t="str">
        <f>round1!A12</f>
        <v>Peter Gilbert</v>
      </c>
      <c r="B12" s="18"/>
      <c r="C12" s="21"/>
      <c r="D12" s="17"/>
      <c r="E12" s="17"/>
      <c r="F12" s="17"/>
    </row>
    <row r="13" spans="1:6">
      <c r="A13" s="41" t="str">
        <f>round1!A13</f>
        <v>Steve Bull</v>
      </c>
      <c r="B13" s="18"/>
      <c r="C13" s="21"/>
      <c r="D13" s="17"/>
      <c r="E13" s="17"/>
      <c r="F13" s="17"/>
    </row>
    <row r="14" spans="1:6">
      <c r="A14" s="41" t="str">
        <f>round1!A14</f>
        <v>Jim Bone</v>
      </c>
      <c r="B14" s="30"/>
      <c r="C14" s="24"/>
      <c r="D14" s="25"/>
      <c r="E14" s="25"/>
      <c r="F14" s="25"/>
    </row>
    <row r="15" spans="1:6">
      <c r="A15" s="41" t="str">
        <f>round1!A15</f>
        <v>Bruce Murtough</v>
      </c>
      <c r="B15" s="26"/>
      <c r="C15" s="20"/>
      <c r="D15" s="16"/>
      <c r="E15" s="16"/>
      <c r="F15" s="16"/>
    </row>
    <row r="16" spans="1:6">
      <c r="A16" s="41" t="str">
        <f>round1!A16</f>
        <v>S. Scharmer</v>
      </c>
      <c r="B16" s="26"/>
      <c r="C16" s="21"/>
      <c r="D16" s="17"/>
      <c r="E16" s="17"/>
      <c r="F16" s="17"/>
    </row>
    <row r="17" spans="1:6">
      <c r="A17" s="41" t="str">
        <f>round1!A17</f>
        <v>Phil McKay</v>
      </c>
      <c r="B17" s="26"/>
      <c r="C17" s="21"/>
      <c r="D17" s="17"/>
      <c r="E17" s="17"/>
      <c r="F17" s="17"/>
    </row>
    <row r="18" spans="1:6">
      <c r="A18" s="41">
        <f>round1!A18</f>
        <v>0</v>
      </c>
      <c r="B18" s="26"/>
      <c r="C18" s="21"/>
      <c r="D18" s="17"/>
      <c r="E18" s="17"/>
      <c r="F18" s="17"/>
    </row>
    <row r="19" spans="1:6">
      <c r="A19" s="41">
        <f>round1!A19</f>
        <v>0</v>
      </c>
      <c r="B19" s="26"/>
      <c r="C19" s="21"/>
      <c r="D19" s="17"/>
      <c r="E19" s="17"/>
      <c r="F19" s="17"/>
    </row>
    <row r="20" spans="1:6">
      <c r="A20" s="41">
        <f>round1!A20</f>
        <v>0</v>
      </c>
      <c r="B20" s="26"/>
      <c r="C20" s="24"/>
      <c r="D20" s="25"/>
      <c r="E20" s="25"/>
      <c r="F20" s="25"/>
    </row>
    <row r="21" spans="1:6">
      <c r="A21" s="41">
        <f>round1!A21</f>
        <v>0</v>
      </c>
      <c r="B21" s="26"/>
      <c r="C21" s="28"/>
      <c r="D21" s="29"/>
      <c r="E21" s="29"/>
      <c r="F21" s="29"/>
    </row>
    <row r="22" spans="1:6">
      <c r="A22" s="41">
        <f>round1!A22</f>
        <v>0</v>
      </c>
      <c r="B22" s="15"/>
      <c r="C22" s="21"/>
      <c r="D22" s="17"/>
      <c r="E22" s="17"/>
      <c r="F22" s="17"/>
    </row>
    <row r="23" spans="1:6">
      <c r="A23" s="41">
        <f>round1!A23</f>
        <v>0</v>
      </c>
      <c r="B23" s="15"/>
      <c r="C23" s="21"/>
      <c r="D23" s="17"/>
      <c r="E23" s="17"/>
      <c r="F23" s="17"/>
    </row>
    <row r="24" spans="1:6">
      <c r="A24" s="41">
        <f>round1!A24</f>
        <v>0</v>
      </c>
      <c r="B24" s="31"/>
      <c r="C24" s="20"/>
      <c r="D24" s="16"/>
      <c r="E24" s="16"/>
      <c r="F24" s="16"/>
    </row>
    <row r="25" spans="1:6">
      <c r="A25" s="41">
        <f>round1!A25</f>
        <v>0</v>
      </c>
      <c r="B25" s="15"/>
      <c r="C25" s="21"/>
      <c r="D25" s="17"/>
      <c r="E25" s="17"/>
      <c r="F25" s="17"/>
    </row>
    <row r="26" spans="1:6">
      <c r="A26" s="41">
        <f>round1!A26</f>
        <v>0</v>
      </c>
      <c r="B26" s="23"/>
      <c r="C26" s="24"/>
      <c r="D26" s="25"/>
      <c r="E26" s="25"/>
      <c r="F26" s="25"/>
    </row>
    <row r="27" spans="1:6">
      <c r="A27" s="41">
        <f>round1!A27</f>
        <v>0</v>
      </c>
      <c r="B27" s="26"/>
      <c r="C27" s="28"/>
      <c r="D27" s="29"/>
      <c r="E27" s="29"/>
      <c r="F27" s="29"/>
    </row>
    <row r="28" spans="1:6">
      <c r="A28" s="41">
        <f>round1!A28</f>
        <v>0</v>
      </c>
      <c r="B28" s="26"/>
      <c r="C28" s="21"/>
      <c r="D28" s="17"/>
      <c r="E28" s="17"/>
      <c r="F28" s="17"/>
    </row>
    <row r="29" spans="1:6">
      <c r="A29" s="41">
        <f>round1!A29</f>
        <v>0</v>
      </c>
      <c r="B29" s="26"/>
      <c r="C29" s="20"/>
      <c r="D29" s="16"/>
      <c r="E29" s="16"/>
      <c r="F29" s="16"/>
    </row>
    <row r="30" spans="1:6">
      <c r="A30" s="41">
        <f>round1!A30</f>
        <v>0</v>
      </c>
      <c r="B30" s="26"/>
      <c r="C30" s="21"/>
      <c r="D30" s="17"/>
      <c r="E30" s="17"/>
      <c r="F30" s="17"/>
    </row>
    <row r="31" spans="1:6">
      <c r="A31" s="15"/>
      <c r="B31" s="26"/>
      <c r="C31" s="21"/>
      <c r="D31" s="17"/>
      <c r="E31" s="17"/>
      <c r="F31" s="17"/>
    </row>
    <row r="32" spans="1:6">
      <c r="A32" s="23"/>
      <c r="B32" s="26"/>
      <c r="C32" s="24"/>
      <c r="D32" s="25"/>
      <c r="E32" s="25"/>
      <c r="F32" s="25"/>
    </row>
    <row r="33" spans="1:6">
      <c r="A33" s="26"/>
      <c r="B33" s="27"/>
      <c r="C33" s="28"/>
      <c r="D33" s="29"/>
      <c r="E33" s="29"/>
      <c r="F33" s="29"/>
    </row>
    <row r="34" spans="1:6">
      <c r="A34" s="15"/>
      <c r="B34" s="18"/>
      <c r="C34" s="21"/>
      <c r="D34" s="17"/>
      <c r="E34" s="17"/>
      <c r="F34" s="17"/>
    </row>
    <row r="35" spans="1:6">
      <c r="A35" s="31"/>
      <c r="B35" s="32"/>
      <c r="C35" s="20"/>
      <c r="D35" s="16"/>
      <c r="E35" s="16"/>
      <c r="F35" s="16"/>
    </row>
    <row r="36" spans="1:6">
      <c r="A36" s="15"/>
      <c r="B36" s="18"/>
      <c r="C36" s="21"/>
      <c r="D36" s="17"/>
      <c r="E36" s="17"/>
      <c r="F36" s="17"/>
    </row>
    <row r="37" spans="1:6">
      <c r="A37" s="15"/>
      <c r="B37" s="18"/>
      <c r="C37" s="21"/>
      <c r="D37" s="17"/>
      <c r="E37" s="17"/>
      <c r="F37" s="17"/>
    </row>
    <row r="38" spans="1:6">
      <c r="A38" s="15"/>
      <c r="B38" s="18"/>
      <c r="C38" s="21"/>
      <c r="D38" s="17"/>
      <c r="E38" s="17"/>
      <c r="F38" s="17"/>
    </row>
    <row r="39" spans="1:6">
      <c r="A39" s="15"/>
      <c r="B39" s="18"/>
      <c r="C39" s="21"/>
      <c r="D39" s="17"/>
      <c r="E39" s="17"/>
      <c r="F39" s="17"/>
    </row>
    <row r="40" spans="1:6">
      <c r="C40" s="22"/>
    </row>
    <row r="41" spans="1:6">
      <c r="C41" s="22"/>
    </row>
    <row r="42" spans="1:6">
      <c r="C42" s="22"/>
    </row>
    <row r="43" spans="1:6">
      <c r="C43" s="22"/>
    </row>
    <row r="44" spans="1:6">
      <c r="C44" s="22"/>
    </row>
    <row r="45" spans="1:6">
      <c r="C45" s="22"/>
    </row>
    <row r="46" spans="1:6">
      <c r="C46" s="22"/>
    </row>
    <row r="47" spans="1:6">
      <c r="C47" s="22"/>
    </row>
    <row r="48" spans="1:6">
      <c r="C48" s="22"/>
    </row>
    <row r="49" spans="3:3">
      <c r="C49" s="22"/>
    </row>
    <row r="50" spans="3:3">
      <c r="C50" s="22"/>
    </row>
    <row r="51" spans="3:3">
      <c r="C51" s="22"/>
    </row>
    <row r="52" spans="3:3">
      <c r="C52" s="22"/>
    </row>
    <row r="53" spans="3:3">
      <c r="C53" s="22"/>
    </row>
    <row r="54" spans="3:3">
      <c r="C54" s="22"/>
    </row>
    <row r="55" spans="3:3">
      <c r="C55" s="22"/>
    </row>
    <row r="56" spans="3:3">
      <c r="C56" s="22"/>
    </row>
    <row r="57" spans="3:3">
      <c r="C57" s="22"/>
    </row>
    <row r="58" spans="3:3">
      <c r="C58" s="22"/>
    </row>
    <row r="59" spans="3:3">
      <c r="C59" s="22"/>
    </row>
    <row r="60" spans="3:3">
      <c r="C60" s="22"/>
    </row>
    <row r="61" spans="3:3">
      <c r="C61" s="22"/>
    </row>
    <row r="62" spans="3:3">
      <c r="C62" s="22"/>
    </row>
    <row r="63" spans="3:3">
      <c r="C63" s="22"/>
    </row>
    <row r="64" spans="3:3">
      <c r="C64" s="22"/>
    </row>
    <row r="65" spans="3:3">
      <c r="C65" s="22"/>
    </row>
    <row r="66" spans="3:3">
      <c r="C66" s="22"/>
    </row>
    <row r="67" spans="3:3">
      <c r="C67" s="22"/>
    </row>
    <row r="68" spans="3:3">
      <c r="C68" s="22"/>
    </row>
    <row r="69" spans="3:3">
      <c r="C69" s="22"/>
    </row>
    <row r="70" spans="3:3">
      <c r="C70" s="22"/>
    </row>
    <row r="71" spans="3:3">
      <c r="C71" s="22"/>
    </row>
    <row r="72" spans="3:3">
      <c r="C72" s="22"/>
    </row>
    <row r="73" spans="3:3">
      <c r="C73" s="22"/>
    </row>
    <row r="74" spans="3:3">
      <c r="C74" s="22"/>
    </row>
    <row r="75" spans="3:3">
      <c r="C75" s="22"/>
    </row>
    <row r="76" spans="3:3">
      <c r="C76" s="22"/>
    </row>
    <row r="77" spans="3:3">
      <c r="C77" s="22"/>
    </row>
  </sheetData>
  <phoneticPr fontId="1" type="noConversion"/>
  <pageMargins left="0.25" right="0.25" top="0.75" bottom="0.7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7"/>
  <sheetViews>
    <sheetView zoomScaleNormal="100" workbookViewId="0">
      <selection activeCell="F15" sqref="F15"/>
    </sheetView>
  </sheetViews>
  <sheetFormatPr defaultColWidth="20.28515625" defaultRowHeight="15.75"/>
  <cols>
    <col min="1" max="1" width="20.28515625" style="13"/>
    <col min="2" max="2" width="3" style="13" customWidth="1"/>
    <col min="3" max="3" width="9.42578125" style="19" customWidth="1"/>
    <col min="4" max="4" width="11.85546875" style="14" customWidth="1"/>
    <col min="5" max="5" width="11.28515625" style="14" customWidth="1"/>
    <col min="6" max="6" width="12" style="14" customWidth="1"/>
    <col min="7" max="16384" width="20.28515625" style="13"/>
  </cols>
  <sheetData>
    <row r="1" spans="1:6">
      <c r="A1" s="22" t="s">
        <v>42</v>
      </c>
    </row>
    <row r="2" spans="1:6">
      <c r="A2" s="13" t="s">
        <v>0</v>
      </c>
      <c r="C2" s="19" t="s">
        <v>23</v>
      </c>
      <c r="D2" s="14" t="s">
        <v>2</v>
      </c>
      <c r="E2" s="14" t="s">
        <v>3</v>
      </c>
      <c r="F2" s="14" t="s">
        <v>21</v>
      </c>
    </row>
    <row r="3" spans="1:6">
      <c r="A3" s="41" t="str">
        <f>round1!A3</f>
        <v>John Godden</v>
      </c>
      <c r="B3" s="15"/>
      <c r="C3" s="21">
        <v>2</v>
      </c>
      <c r="D3" s="17">
        <v>0</v>
      </c>
      <c r="E3" s="17">
        <v>0</v>
      </c>
      <c r="F3" s="17">
        <v>0</v>
      </c>
    </row>
    <row r="4" spans="1:6">
      <c r="A4" s="41" t="str">
        <f>round1!A4</f>
        <v>Paul Rice</v>
      </c>
      <c r="B4" s="15"/>
      <c r="C4" s="21">
        <v>44</v>
      </c>
      <c r="D4" s="17">
        <v>0</v>
      </c>
      <c r="E4" s="17">
        <v>1</v>
      </c>
      <c r="F4" s="17">
        <v>8</v>
      </c>
    </row>
    <row r="5" spans="1:6">
      <c r="A5" s="41" t="str">
        <f>round1!A5</f>
        <v>Nigel Russell</v>
      </c>
      <c r="B5" s="15"/>
      <c r="C5" s="21">
        <v>42</v>
      </c>
      <c r="D5" s="17">
        <v>0</v>
      </c>
      <c r="E5" s="17">
        <v>1</v>
      </c>
      <c r="F5" s="17">
        <v>0</v>
      </c>
    </row>
    <row r="6" spans="1:6">
      <c r="A6" s="41" t="str">
        <f>round1!A6</f>
        <v>John Wright</v>
      </c>
      <c r="B6" s="15"/>
      <c r="C6" s="21">
        <v>2</v>
      </c>
      <c r="D6" s="17">
        <v>0</v>
      </c>
      <c r="E6" s="17">
        <v>0</v>
      </c>
      <c r="F6" s="17">
        <v>0</v>
      </c>
    </row>
    <row r="7" spans="1:6">
      <c r="A7" s="41" t="str">
        <f>round1!A7</f>
        <v>Len Baldwin</v>
      </c>
      <c r="B7" s="15"/>
      <c r="C7" s="21">
        <v>2</v>
      </c>
      <c r="D7" s="17">
        <v>0</v>
      </c>
      <c r="E7" s="17">
        <v>0</v>
      </c>
      <c r="F7" s="17">
        <v>0</v>
      </c>
    </row>
    <row r="8" spans="1:6">
      <c r="A8" s="41" t="str">
        <f>round1!A8</f>
        <v>Kieth Taylor</v>
      </c>
      <c r="B8" s="23"/>
      <c r="C8" s="24">
        <v>2</v>
      </c>
      <c r="D8" s="25">
        <v>0</v>
      </c>
      <c r="E8" s="25">
        <v>0</v>
      </c>
      <c r="F8" s="25">
        <v>0</v>
      </c>
    </row>
    <row r="9" spans="1:6">
      <c r="A9" s="41" t="str">
        <f>round1!A9</f>
        <v>Bob Garrett</v>
      </c>
      <c r="B9" s="27"/>
      <c r="C9" s="28"/>
      <c r="D9" s="29"/>
      <c r="E9" s="29"/>
      <c r="F9" s="29"/>
    </row>
    <row r="10" spans="1:6">
      <c r="A10" s="41" t="str">
        <f>round1!A10</f>
        <v>Paul Richards</v>
      </c>
      <c r="B10" s="18"/>
      <c r="C10" s="21"/>
      <c r="D10" s="17"/>
      <c r="E10" s="17"/>
      <c r="F10" s="17"/>
    </row>
    <row r="11" spans="1:6">
      <c r="A11" s="41" t="str">
        <f>round1!A11</f>
        <v>Jamie Richards</v>
      </c>
      <c r="B11" s="18"/>
      <c r="C11" s="21">
        <v>48</v>
      </c>
      <c r="D11" s="17">
        <v>1</v>
      </c>
      <c r="E11" s="17">
        <v>4</v>
      </c>
      <c r="F11" s="17">
        <v>8</v>
      </c>
    </row>
    <row r="12" spans="1:6">
      <c r="A12" s="41" t="str">
        <f>round1!A12</f>
        <v>Peter Gilbert</v>
      </c>
      <c r="B12" s="18"/>
      <c r="C12" s="21">
        <v>46</v>
      </c>
      <c r="D12" s="17">
        <v>0</v>
      </c>
      <c r="E12" s="17">
        <v>4</v>
      </c>
      <c r="F12" s="17">
        <v>0</v>
      </c>
    </row>
    <row r="13" spans="1:6">
      <c r="A13" s="41" t="str">
        <f>round1!A13</f>
        <v>Steve Bull</v>
      </c>
      <c r="B13" s="18"/>
      <c r="C13" s="21">
        <v>2</v>
      </c>
      <c r="D13" s="17"/>
      <c r="E13" s="17"/>
      <c r="F13" s="17"/>
    </row>
    <row r="14" spans="1:6">
      <c r="A14" s="41" t="str">
        <f>round1!A14</f>
        <v>Jim Bone</v>
      </c>
      <c r="B14" s="30"/>
      <c r="C14" s="24">
        <v>2</v>
      </c>
      <c r="D14" s="25"/>
      <c r="E14" s="25"/>
      <c r="F14" s="25"/>
    </row>
    <row r="15" spans="1:6">
      <c r="A15" s="41" t="str">
        <f>round1!A15</f>
        <v>Bruce Murtough</v>
      </c>
      <c r="B15" s="26"/>
      <c r="C15" s="28">
        <v>50</v>
      </c>
      <c r="D15" s="29">
        <v>5</v>
      </c>
      <c r="E15" s="29">
        <v>10</v>
      </c>
      <c r="F15" s="29">
        <v>0</v>
      </c>
    </row>
    <row r="16" spans="1:6">
      <c r="A16" s="41" t="str">
        <f>round1!A16</f>
        <v>S. Scharmer</v>
      </c>
      <c r="B16" s="26"/>
      <c r="C16" s="21"/>
      <c r="D16" s="17"/>
      <c r="E16" s="17"/>
      <c r="F16" s="17"/>
    </row>
    <row r="17" spans="1:6">
      <c r="A17" s="41" t="str">
        <f>round1!A17</f>
        <v>Phil McKay</v>
      </c>
      <c r="B17" s="26"/>
      <c r="C17" s="21"/>
      <c r="D17" s="17"/>
      <c r="E17" s="17"/>
      <c r="F17" s="17"/>
    </row>
    <row r="18" spans="1:6">
      <c r="A18" s="41">
        <f>round1!A18</f>
        <v>0</v>
      </c>
      <c r="B18" s="26"/>
      <c r="C18" s="21"/>
      <c r="D18" s="17"/>
      <c r="E18" s="17"/>
      <c r="F18" s="17"/>
    </row>
    <row r="19" spans="1:6">
      <c r="A19" s="41">
        <f>round1!A19</f>
        <v>0</v>
      </c>
      <c r="B19" s="26"/>
      <c r="C19" s="21"/>
      <c r="D19" s="17"/>
      <c r="E19" s="17"/>
      <c r="F19" s="17"/>
    </row>
    <row r="20" spans="1:6">
      <c r="A20" s="41">
        <f>round1!A20</f>
        <v>0</v>
      </c>
      <c r="B20" s="26"/>
      <c r="C20" s="24"/>
      <c r="D20" s="25"/>
      <c r="E20" s="25"/>
      <c r="F20" s="25"/>
    </row>
    <row r="21" spans="1:6">
      <c r="A21" s="41">
        <f>round1!A21</f>
        <v>0</v>
      </c>
      <c r="B21" s="26"/>
      <c r="C21" s="28"/>
      <c r="D21" s="29"/>
      <c r="E21" s="29"/>
      <c r="F21" s="29"/>
    </row>
    <row r="22" spans="1:6">
      <c r="A22" s="41">
        <f>round1!A22</f>
        <v>0</v>
      </c>
      <c r="B22" s="15"/>
      <c r="C22" s="21"/>
      <c r="D22" s="17"/>
      <c r="E22" s="17"/>
      <c r="F22" s="17"/>
    </row>
    <row r="23" spans="1:6">
      <c r="A23" s="41">
        <f>round1!A23</f>
        <v>0</v>
      </c>
      <c r="B23" s="15"/>
      <c r="C23" s="21"/>
      <c r="D23" s="17"/>
      <c r="E23" s="17"/>
      <c r="F23" s="17"/>
    </row>
    <row r="24" spans="1:6">
      <c r="A24" s="41">
        <f>round1!A24</f>
        <v>0</v>
      </c>
      <c r="B24" s="15"/>
      <c r="C24" s="21"/>
      <c r="D24" s="17"/>
      <c r="E24" s="17"/>
      <c r="F24" s="17"/>
    </row>
    <row r="25" spans="1:6">
      <c r="A25" s="41">
        <f>round1!A25</f>
        <v>0</v>
      </c>
      <c r="B25" s="15"/>
      <c r="C25" s="21"/>
      <c r="D25" s="17"/>
      <c r="E25" s="17"/>
      <c r="F25" s="17"/>
    </row>
    <row r="26" spans="1:6">
      <c r="A26" s="41">
        <f>round1!A26</f>
        <v>0</v>
      </c>
      <c r="B26" s="23"/>
      <c r="C26" s="24"/>
      <c r="D26" s="25"/>
      <c r="E26" s="25"/>
      <c r="F26" s="25"/>
    </row>
    <row r="27" spans="1:6">
      <c r="A27" s="41">
        <f>round1!A27</f>
        <v>0</v>
      </c>
      <c r="B27" s="26"/>
      <c r="C27" s="28"/>
      <c r="D27" s="29"/>
      <c r="E27" s="29"/>
      <c r="F27" s="29"/>
    </row>
    <row r="28" spans="1:6">
      <c r="A28" s="41">
        <f>round1!A28</f>
        <v>0</v>
      </c>
      <c r="B28" s="26"/>
      <c r="C28" s="21"/>
      <c r="D28" s="17"/>
      <c r="E28" s="17"/>
      <c r="F28" s="17"/>
    </row>
    <row r="29" spans="1:6">
      <c r="A29" s="41">
        <f>round1!A29</f>
        <v>0</v>
      </c>
      <c r="B29" s="26"/>
      <c r="C29" s="21"/>
      <c r="D29" s="17"/>
      <c r="E29" s="17"/>
      <c r="F29" s="17"/>
    </row>
    <row r="30" spans="1:6">
      <c r="A30" s="41">
        <f>round1!A30</f>
        <v>0</v>
      </c>
      <c r="B30" s="26"/>
      <c r="C30" s="21"/>
      <c r="D30" s="17"/>
      <c r="E30" s="17"/>
      <c r="F30" s="17"/>
    </row>
    <row r="31" spans="1:6">
      <c r="A31" s="15"/>
      <c r="B31" s="26"/>
      <c r="C31" s="21"/>
      <c r="D31" s="17"/>
      <c r="E31" s="17"/>
      <c r="F31" s="17"/>
    </row>
    <row r="32" spans="1:6">
      <c r="A32" s="23"/>
      <c r="B32" s="26"/>
      <c r="C32" s="24"/>
      <c r="D32" s="25"/>
      <c r="E32" s="25"/>
      <c r="F32" s="25"/>
    </row>
    <row r="33" spans="1:6">
      <c r="A33" s="26"/>
      <c r="B33" s="27"/>
      <c r="C33" s="28"/>
      <c r="D33" s="29"/>
      <c r="E33" s="29"/>
      <c r="F33" s="29"/>
    </row>
    <row r="34" spans="1:6">
      <c r="A34" s="15"/>
      <c r="B34" s="18"/>
      <c r="C34" s="21"/>
      <c r="D34" s="17"/>
      <c r="E34" s="17"/>
      <c r="F34" s="17"/>
    </row>
    <row r="35" spans="1:6">
      <c r="A35" s="31"/>
      <c r="B35" s="32"/>
      <c r="C35" s="20"/>
      <c r="D35" s="16"/>
      <c r="E35" s="16"/>
      <c r="F35" s="16"/>
    </row>
    <row r="36" spans="1:6">
      <c r="A36" s="15"/>
      <c r="B36" s="18"/>
      <c r="C36" s="21"/>
      <c r="D36" s="17"/>
      <c r="E36" s="17"/>
      <c r="F36" s="17"/>
    </row>
    <row r="37" spans="1:6">
      <c r="A37" s="15"/>
      <c r="B37" s="18"/>
      <c r="C37" s="21"/>
      <c r="D37" s="17"/>
      <c r="E37" s="17"/>
      <c r="F37" s="17"/>
    </row>
    <row r="38" spans="1:6">
      <c r="A38" s="15"/>
      <c r="B38" s="18"/>
      <c r="C38" s="21"/>
      <c r="D38" s="17"/>
      <c r="E38" s="17"/>
      <c r="F38" s="17"/>
    </row>
    <row r="39" spans="1:6">
      <c r="A39" s="15"/>
      <c r="B39" s="18"/>
      <c r="C39" s="21"/>
      <c r="D39" s="17"/>
      <c r="E39" s="17"/>
      <c r="F39" s="17"/>
    </row>
    <row r="40" spans="1:6">
      <c r="C40" s="22"/>
    </row>
    <row r="41" spans="1:6">
      <c r="C41" s="22"/>
    </row>
    <row r="42" spans="1:6">
      <c r="C42" s="22"/>
    </row>
    <row r="43" spans="1:6">
      <c r="C43" s="22"/>
    </row>
    <row r="44" spans="1:6">
      <c r="C44" s="22"/>
    </row>
    <row r="45" spans="1:6">
      <c r="C45" s="22"/>
    </row>
    <row r="46" spans="1:6">
      <c r="C46" s="22"/>
    </row>
    <row r="47" spans="1:6">
      <c r="C47" s="22"/>
    </row>
    <row r="48" spans="1:6">
      <c r="C48" s="22"/>
    </row>
    <row r="49" spans="3:3">
      <c r="C49" s="22"/>
    </row>
    <row r="50" spans="3:3">
      <c r="C50" s="22"/>
    </row>
    <row r="51" spans="3:3">
      <c r="C51" s="22"/>
    </row>
    <row r="52" spans="3:3">
      <c r="C52" s="22"/>
    </row>
    <row r="53" spans="3:3">
      <c r="C53" s="22"/>
    </row>
    <row r="54" spans="3:3">
      <c r="C54" s="22"/>
    </row>
    <row r="55" spans="3:3">
      <c r="C55" s="22"/>
    </row>
    <row r="56" spans="3:3">
      <c r="C56" s="22"/>
    </row>
    <row r="57" spans="3:3">
      <c r="C57" s="22"/>
    </row>
    <row r="58" spans="3:3">
      <c r="C58" s="22"/>
    </row>
    <row r="59" spans="3:3">
      <c r="C59" s="22"/>
    </row>
    <row r="60" spans="3:3">
      <c r="C60" s="22"/>
    </row>
    <row r="61" spans="3:3">
      <c r="C61" s="22"/>
    </row>
    <row r="62" spans="3:3">
      <c r="C62" s="22"/>
    </row>
    <row r="63" spans="3:3">
      <c r="C63" s="22"/>
    </row>
    <row r="64" spans="3:3">
      <c r="C64" s="22"/>
    </row>
    <row r="65" spans="3:3">
      <c r="C65" s="22"/>
    </row>
    <row r="66" spans="3:3">
      <c r="C66" s="22"/>
    </row>
    <row r="67" spans="3:3">
      <c r="C67" s="22"/>
    </row>
    <row r="68" spans="3:3">
      <c r="C68" s="22"/>
    </row>
    <row r="69" spans="3:3">
      <c r="C69" s="22"/>
    </row>
    <row r="70" spans="3:3">
      <c r="C70" s="22"/>
    </row>
    <row r="71" spans="3:3">
      <c r="C71" s="22"/>
    </row>
    <row r="72" spans="3:3">
      <c r="C72" s="22"/>
    </row>
    <row r="73" spans="3:3">
      <c r="C73" s="22"/>
    </row>
    <row r="74" spans="3:3">
      <c r="C74" s="22"/>
    </row>
    <row r="75" spans="3:3">
      <c r="C75" s="22"/>
    </row>
    <row r="76" spans="3:3">
      <c r="C76" s="22"/>
    </row>
    <row r="77" spans="3:3">
      <c r="C77" s="22"/>
    </row>
  </sheetData>
  <pageMargins left="0.23622047244094491" right="0.23622047244094491" top="0.74803149606299213" bottom="0" header="0.31496062992125984" footer="0.31496062992125984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7"/>
  <sheetViews>
    <sheetView workbookViewId="0">
      <selection activeCell="L49" sqref="L49"/>
    </sheetView>
  </sheetViews>
  <sheetFormatPr defaultRowHeight="12.75"/>
  <cols>
    <col min="1" max="1" width="18.7109375" customWidth="1"/>
    <col min="2" max="2" width="17.42578125" customWidth="1"/>
    <col min="3" max="3" width="20.28515625" style="1" customWidth="1"/>
    <col min="4" max="6" width="8.5703125" style="1" customWidth="1"/>
    <col min="10" max="12" width="9.140625" style="1"/>
  </cols>
  <sheetData>
    <row r="1" spans="1:13">
      <c r="B1" t="s">
        <v>0</v>
      </c>
      <c r="C1" t="s">
        <v>1</v>
      </c>
      <c r="D1" s="1" t="s">
        <v>2</v>
      </c>
      <c r="E1" s="1" t="s">
        <v>3</v>
      </c>
      <c r="F1" s="1" t="s">
        <v>4</v>
      </c>
      <c r="G1" s="1"/>
      <c r="H1" s="1" t="s">
        <v>5</v>
      </c>
      <c r="I1" s="1" t="s">
        <v>6</v>
      </c>
      <c r="J1" s="1" t="s">
        <v>7</v>
      </c>
      <c r="K1" s="1" t="s">
        <v>2</v>
      </c>
      <c r="L1" s="1" t="s">
        <v>3</v>
      </c>
      <c r="M1" s="1" t="s">
        <v>4</v>
      </c>
    </row>
    <row r="2" spans="1:13">
      <c r="A2">
        <v>1</v>
      </c>
      <c r="B2" t="str">
        <f>round1!A17</f>
        <v>Phil McKay</v>
      </c>
      <c r="C2">
        <f>round1!B17</f>
        <v>0</v>
      </c>
      <c r="D2" s="1" t="e">
        <f>round1!D17+round2!D16+round3!D16+#REF!+#REF!</f>
        <v>#REF!</v>
      </c>
      <c r="E2" s="1" t="e">
        <f>round1!E17+round2!E16+round3!E16+#REF!+#REF!</f>
        <v>#REF!</v>
      </c>
      <c r="F2" s="1" t="e">
        <f>round1!F17+round2!F16+round3!F16+#REF!+#REF!</f>
        <v>#REF!</v>
      </c>
      <c r="G2" s="1"/>
      <c r="H2" t="e">
        <f>TRUNC(F2/16)</f>
        <v>#REF!</v>
      </c>
      <c r="I2" t="e">
        <f>TRUNC((E2+H2)/16)</f>
        <v>#REF!</v>
      </c>
      <c r="J2" s="1" t="s">
        <v>7</v>
      </c>
      <c r="K2" s="4" t="e">
        <f>(D2+I2)</f>
        <v>#REF!</v>
      </c>
      <c r="L2" s="4" t="e">
        <f>(E2+H2)-(TRUNC((E2+H2)/16)*16)</f>
        <v>#REF!</v>
      </c>
      <c r="M2" s="4" t="e">
        <f>F2-(TRUNC(F2/16)*16)</f>
        <v>#REF!</v>
      </c>
    </row>
    <row r="3" spans="1:13">
      <c r="A3">
        <v>2</v>
      </c>
      <c r="B3">
        <f>round1!A32</f>
        <v>0</v>
      </c>
      <c r="C3">
        <f>round1!B32</f>
        <v>0</v>
      </c>
      <c r="D3" s="1" t="e">
        <f>round1!D32+round2!D32+round3!D32+#REF!+#REF!</f>
        <v>#REF!</v>
      </c>
      <c r="E3" s="1" t="e">
        <f>round1!E32+round2!E32+round3!E32+#REF!+#REF!</f>
        <v>#REF!</v>
      </c>
      <c r="F3" s="1" t="e">
        <f>round1!F32+round2!F32+round3!F32+#REF!+#REF!</f>
        <v>#REF!</v>
      </c>
      <c r="G3" s="1"/>
      <c r="H3" t="e">
        <f t="shared" ref="H3:H37" si="0">TRUNC(F3/16)</f>
        <v>#REF!</v>
      </c>
      <c r="I3" t="e">
        <f t="shared" ref="I3:I37" si="1">TRUNC((E3+H3)/16)</f>
        <v>#REF!</v>
      </c>
      <c r="J3" s="1" t="s">
        <v>7</v>
      </c>
      <c r="K3" s="4" t="e">
        <f t="shared" ref="K3:K37" si="2">(D3+I3)</f>
        <v>#REF!</v>
      </c>
      <c r="L3" s="4" t="e">
        <f t="shared" ref="L3:L37" si="3">(E3+H3)-(TRUNC((E3+H3)/16)*16)</f>
        <v>#REF!</v>
      </c>
      <c r="M3" s="4" t="e">
        <f t="shared" ref="M3:M37" si="4">F3-(TRUNC(F3/16)*16)</f>
        <v>#REF!</v>
      </c>
    </row>
    <row r="4" spans="1:13">
      <c r="A4">
        <v>3</v>
      </c>
      <c r="B4" t="str">
        <f>round1!A3</f>
        <v>John Godden</v>
      </c>
      <c r="C4">
        <f>round1!B3</f>
        <v>0</v>
      </c>
      <c r="D4" s="1" t="e">
        <f>round1!D3+round2!D3+round3!D3+#REF!+#REF!</f>
        <v>#REF!</v>
      </c>
      <c r="E4" s="1" t="e">
        <f>round1!E3+round2!E3+round3!E3+#REF!+#REF!</f>
        <v>#REF!</v>
      </c>
      <c r="F4" s="1" t="e">
        <f>round1!F3+round2!F3+round3!F3+#REF!+#REF!</f>
        <v>#REF!</v>
      </c>
      <c r="G4" s="1"/>
      <c r="H4" t="e">
        <f t="shared" si="0"/>
        <v>#REF!</v>
      </c>
      <c r="I4" t="e">
        <f t="shared" si="1"/>
        <v>#REF!</v>
      </c>
      <c r="J4" s="1" t="s">
        <v>7</v>
      </c>
      <c r="K4" s="4" t="e">
        <f t="shared" si="2"/>
        <v>#REF!</v>
      </c>
      <c r="L4" s="4" t="e">
        <f t="shared" si="3"/>
        <v>#REF!</v>
      </c>
      <c r="M4" s="4" t="e">
        <f t="shared" si="4"/>
        <v>#REF!</v>
      </c>
    </row>
    <row r="5" spans="1:13">
      <c r="A5">
        <v>4</v>
      </c>
      <c r="B5">
        <f>round1!A26</f>
        <v>0</v>
      </c>
      <c r="C5">
        <f>round1!B26</f>
        <v>0</v>
      </c>
      <c r="D5" s="1" t="e">
        <f>round1!D26+round2!D26+round3!D26+#REF!+#REF!</f>
        <v>#REF!</v>
      </c>
      <c r="E5" s="1" t="e">
        <f>round1!E26+round2!E26+round3!E26+#REF!+#REF!</f>
        <v>#REF!</v>
      </c>
      <c r="F5" s="1" t="e">
        <f>round1!F26+round2!F26+round3!F26+#REF!+#REF!</f>
        <v>#REF!</v>
      </c>
      <c r="G5" s="1"/>
      <c r="H5" t="e">
        <f t="shared" si="0"/>
        <v>#REF!</v>
      </c>
      <c r="I5" t="e">
        <f t="shared" si="1"/>
        <v>#REF!</v>
      </c>
      <c r="J5" s="1" t="s">
        <v>7</v>
      </c>
      <c r="K5" s="4" t="e">
        <f t="shared" si="2"/>
        <v>#REF!</v>
      </c>
      <c r="L5" s="4" t="e">
        <f t="shared" si="3"/>
        <v>#REF!</v>
      </c>
      <c r="M5" s="4" t="e">
        <f t="shared" si="4"/>
        <v>#REF!</v>
      </c>
    </row>
    <row r="6" spans="1:13">
      <c r="A6" s="6">
        <v>5</v>
      </c>
      <c r="B6" t="str">
        <f>round1!A15</f>
        <v>Bruce Murtough</v>
      </c>
      <c r="C6">
        <f>round1!B15</f>
        <v>0</v>
      </c>
      <c r="D6" s="1" t="e">
        <f>round1!D15+round2!D15+round3!#REF!+#REF!+#REF!</f>
        <v>#REF!</v>
      </c>
      <c r="E6" s="1" t="e">
        <f>round1!E15+round2!E15+round3!#REF!+#REF!+#REF!</f>
        <v>#REF!</v>
      </c>
      <c r="F6" s="1" t="e">
        <f>round1!F15+round2!F15+round3!#REF!+#REF!+#REF!</f>
        <v>#REF!</v>
      </c>
      <c r="G6" s="1"/>
      <c r="H6" t="e">
        <f t="shared" si="0"/>
        <v>#REF!</v>
      </c>
      <c r="I6" t="e">
        <f t="shared" si="1"/>
        <v>#REF!</v>
      </c>
      <c r="J6" s="1" t="s">
        <v>7</v>
      </c>
      <c r="K6" s="4" t="e">
        <f t="shared" si="2"/>
        <v>#REF!</v>
      </c>
      <c r="L6" s="4" t="e">
        <f t="shared" si="3"/>
        <v>#REF!</v>
      </c>
      <c r="M6" s="4" t="e">
        <f t="shared" si="4"/>
        <v>#REF!</v>
      </c>
    </row>
    <row r="7" spans="1:13">
      <c r="A7" s="6">
        <v>5</v>
      </c>
      <c r="B7">
        <f>round1!A27</f>
        <v>0</v>
      </c>
      <c r="C7">
        <f>round1!B27</f>
        <v>0</v>
      </c>
      <c r="D7" s="1" t="e">
        <f>round1!D27+round2!D27+round3!D27+#REF!+#REF!</f>
        <v>#REF!</v>
      </c>
      <c r="E7" s="1" t="e">
        <f>round1!E27+round2!E27+round3!E27+#REF!+#REF!</f>
        <v>#REF!</v>
      </c>
      <c r="F7" s="1" t="e">
        <f>round1!F27+round2!F27+round3!F27+#REF!+#REF!</f>
        <v>#REF!</v>
      </c>
      <c r="G7" s="1"/>
      <c r="H7" t="e">
        <f t="shared" si="0"/>
        <v>#REF!</v>
      </c>
      <c r="I7" t="e">
        <f t="shared" si="1"/>
        <v>#REF!</v>
      </c>
      <c r="J7" s="1" t="s">
        <v>7</v>
      </c>
      <c r="K7" s="4" t="e">
        <f t="shared" si="2"/>
        <v>#REF!</v>
      </c>
      <c r="L7" s="4" t="e">
        <f t="shared" si="3"/>
        <v>#REF!</v>
      </c>
      <c r="M7" s="4" t="e">
        <f t="shared" si="4"/>
        <v>#REF!</v>
      </c>
    </row>
    <row r="8" spans="1:13">
      <c r="A8">
        <v>7</v>
      </c>
      <c r="B8" t="str">
        <f>round1!A7</f>
        <v>Len Baldwin</v>
      </c>
      <c r="C8">
        <f>round1!B7</f>
        <v>0</v>
      </c>
      <c r="D8" s="1" t="e">
        <f>round1!D7+round2!D7+round3!D8+#REF!+#REF!</f>
        <v>#REF!</v>
      </c>
      <c r="E8" s="1" t="e">
        <f>round1!E7+round2!E7+round3!E8+#REF!+#REF!</f>
        <v>#REF!</v>
      </c>
      <c r="F8" s="1" t="e">
        <f>round1!F7+round2!F7+round3!F8+#REF!+#REF!</f>
        <v>#REF!</v>
      </c>
      <c r="G8" s="1"/>
      <c r="H8" t="e">
        <f t="shared" si="0"/>
        <v>#REF!</v>
      </c>
      <c r="I8" t="e">
        <f t="shared" si="1"/>
        <v>#REF!</v>
      </c>
      <c r="J8" s="1" t="s">
        <v>7</v>
      </c>
      <c r="K8" s="4" t="e">
        <f t="shared" si="2"/>
        <v>#REF!</v>
      </c>
      <c r="L8" s="4" t="e">
        <f t="shared" si="3"/>
        <v>#REF!</v>
      </c>
      <c r="M8" s="4" t="e">
        <f t="shared" si="4"/>
        <v>#REF!</v>
      </c>
    </row>
    <row r="9" spans="1:13">
      <c r="A9">
        <v>8</v>
      </c>
      <c r="B9" t="str">
        <f>round1!A6</f>
        <v>John Wright</v>
      </c>
      <c r="C9">
        <f>round1!B6</f>
        <v>0</v>
      </c>
      <c r="D9" s="1" t="e">
        <f>round1!D6+round2!#REF!+round3!D7+#REF!+#REF!</f>
        <v>#REF!</v>
      </c>
      <c r="E9" s="1" t="e">
        <f>round1!E6+round2!#REF!+round3!E7+#REF!+#REF!</f>
        <v>#REF!</v>
      </c>
      <c r="F9" s="1" t="e">
        <f>round1!F6+round2!#REF!+round3!F7+#REF!+#REF!</f>
        <v>#REF!</v>
      </c>
      <c r="G9" s="1"/>
      <c r="H9" t="e">
        <f t="shared" si="0"/>
        <v>#REF!</v>
      </c>
      <c r="I9" t="e">
        <f t="shared" si="1"/>
        <v>#REF!</v>
      </c>
      <c r="J9" s="1" t="s">
        <v>7</v>
      </c>
      <c r="K9" s="4" t="e">
        <f t="shared" si="2"/>
        <v>#REF!</v>
      </c>
      <c r="L9" s="4" t="e">
        <f t="shared" si="3"/>
        <v>#REF!</v>
      </c>
      <c r="M9" s="4" t="e">
        <f t="shared" si="4"/>
        <v>#REF!</v>
      </c>
    </row>
    <row r="10" spans="1:13">
      <c r="A10">
        <v>9</v>
      </c>
      <c r="B10">
        <f>round1!A31</f>
        <v>0</v>
      </c>
      <c r="C10">
        <f>round1!B31</f>
        <v>0</v>
      </c>
      <c r="D10" s="1" t="e">
        <f>round1!D31+round2!D31+round3!D31+#REF!+#REF!</f>
        <v>#REF!</v>
      </c>
      <c r="E10" s="1" t="e">
        <f>round1!E31+round2!E31+round3!E31+#REF!+#REF!</f>
        <v>#REF!</v>
      </c>
      <c r="F10" s="1" t="e">
        <f>round1!F31+round2!F31+round3!F31+#REF!+#REF!</f>
        <v>#REF!</v>
      </c>
      <c r="G10" s="1"/>
      <c r="H10" t="e">
        <f t="shared" si="0"/>
        <v>#REF!</v>
      </c>
      <c r="I10" t="e">
        <f t="shared" si="1"/>
        <v>#REF!</v>
      </c>
      <c r="J10" s="1" t="s">
        <v>7</v>
      </c>
      <c r="K10" s="4" t="e">
        <f t="shared" si="2"/>
        <v>#REF!</v>
      </c>
      <c r="L10" s="4" t="e">
        <f t="shared" si="3"/>
        <v>#REF!</v>
      </c>
      <c r="M10" s="4" t="e">
        <f t="shared" si="4"/>
        <v>#REF!</v>
      </c>
    </row>
    <row r="11" spans="1:13">
      <c r="A11">
        <v>10</v>
      </c>
      <c r="B11">
        <f>round1!A25</f>
        <v>0</v>
      </c>
      <c r="C11">
        <f>round1!B25</f>
        <v>0</v>
      </c>
      <c r="D11" s="1" t="e">
        <f>round1!D25+round2!D25+round3!D25+#REF!+#REF!</f>
        <v>#REF!</v>
      </c>
      <c r="E11" s="1" t="e">
        <f>round1!E25+round2!E25+round3!E25+#REF!+#REF!</f>
        <v>#REF!</v>
      </c>
      <c r="F11" s="1" t="e">
        <f>round1!F25+round2!F25+round3!F25+#REF!+#REF!</f>
        <v>#REF!</v>
      </c>
      <c r="G11" s="1"/>
      <c r="H11" t="e">
        <f t="shared" si="0"/>
        <v>#REF!</v>
      </c>
      <c r="I11" t="e">
        <f t="shared" si="1"/>
        <v>#REF!</v>
      </c>
      <c r="J11" s="1" t="s">
        <v>7</v>
      </c>
      <c r="K11" s="4" t="e">
        <f t="shared" si="2"/>
        <v>#REF!</v>
      </c>
      <c r="L11" s="4" t="e">
        <f t="shared" si="3"/>
        <v>#REF!</v>
      </c>
      <c r="M11" s="4" t="e">
        <f t="shared" si="4"/>
        <v>#REF!</v>
      </c>
    </row>
    <row r="12" spans="1:13">
      <c r="A12">
        <v>11</v>
      </c>
      <c r="B12">
        <f>round1!A19</f>
        <v>0</v>
      </c>
      <c r="C12">
        <f>round1!B19</f>
        <v>0</v>
      </c>
      <c r="D12" s="1" t="e">
        <f>round1!D19+round2!D18+round3!D18+#REF!+#REF!</f>
        <v>#REF!</v>
      </c>
      <c r="E12" s="1" t="e">
        <f>round1!E19+round2!E18+round3!E18+#REF!+#REF!</f>
        <v>#REF!</v>
      </c>
      <c r="F12" s="1" t="e">
        <f>round1!F19+round2!F18+round3!F18+#REF!+#REF!</f>
        <v>#REF!</v>
      </c>
      <c r="G12" s="1"/>
      <c r="H12" t="e">
        <f t="shared" si="0"/>
        <v>#REF!</v>
      </c>
      <c r="I12" t="e">
        <f t="shared" si="1"/>
        <v>#REF!</v>
      </c>
      <c r="J12" s="1" t="s">
        <v>7</v>
      </c>
      <c r="K12" s="4" t="e">
        <f t="shared" si="2"/>
        <v>#REF!</v>
      </c>
      <c r="L12" s="4" t="e">
        <f t="shared" si="3"/>
        <v>#REF!</v>
      </c>
      <c r="M12" s="4" t="e">
        <f t="shared" si="4"/>
        <v>#REF!</v>
      </c>
    </row>
    <row r="13" spans="1:13">
      <c r="A13">
        <v>12</v>
      </c>
      <c r="B13">
        <f>round1!A21</f>
        <v>0</v>
      </c>
      <c r="C13">
        <f>round1!B21</f>
        <v>0</v>
      </c>
      <c r="D13" s="1" t="e">
        <f>round1!D21+round2!D21+round3!D21+#REF!+#REF!</f>
        <v>#REF!</v>
      </c>
      <c r="E13" s="1" t="e">
        <f>round1!E21+round2!E21+round3!E21+#REF!+#REF!</f>
        <v>#REF!</v>
      </c>
      <c r="F13" s="1" t="e">
        <f>round1!F21+round2!F21+round3!F21+#REF!+#REF!</f>
        <v>#REF!</v>
      </c>
      <c r="G13" s="1"/>
      <c r="H13" t="e">
        <f t="shared" si="0"/>
        <v>#REF!</v>
      </c>
      <c r="I13" t="e">
        <f t="shared" si="1"/>
        <v>#REF!</v>
      </c>
      <c r="J13" s="1" t="s">
        <v>7</v>
      </c>
      <c r="K13" s="4" t="e">
        <f t="shared" si="2"/>
        <v>#REF!</v>
      </c>
      <c r="L13" s="4" t="e">
        <f t="shared" si="3"/>
        <v>#REF!</v>
      </c>
      <c r="M13" s="4" t="e">
        <f t="shared" si="4"/>
        <v>#REF!</v>
      </c>
    </row>
    <row r="14" spans="1:13">
      <c r="A14">
        <v>13</v>
      </c>
      <c r="B14" t="str">
        <f>round1!A5</f>
        <v>Nigel Russell</v>
      </c>
      <c r="C14">
        <f>round1!B5</f>
        <v>0</v>
      </c>
      <c r="D14" s="1" t="e">
        <f>round1!D5+round2!D5+round3!D5+#REF!+#REF!</f>
        <v>#REF!</v>
      </c>
      <c r="E14" s="1" t="e">
        <f>round1!E5+round2!E5+round3!E5+#REF!+#REF!</f>
        <v>#REF!</v>
      </c>
      <c r="F14" s="1" t="e">
        <f>round1!F5+round2!F5+round3!F5+#REF!+#REF!</f>
        <v>#REF!</v>
      </c>
      <c r="G14" s="1"/>
      <c r="H14" t="e">
        <f t="shared" si="0"/>
        <v>#REF!</v>
      </c>
      <c r="I14" t="e">
        <f t="shared" si="1"/>
        <v>#REF!</v>
      </c>
      <c r="J14" s="1" t="s">
        <v>7</v>
      </c>
      <c r="K14" s="4" t="e">
        <f t="shared" si="2"/>
        <v>#REF!</v>
      </c>
      <c r="L14" s="4" t="e">
        <f t="shared" si="3"/>
        <v>#REF!</v>
      </c>
      <c r="M14" s="4" t="e">
        <f t="shared" si="4"/>
        <v>#REF!</v>
      </c>
    </row>
    <row r="15" spans="1:13">
      <c r="A15">
        <v>14</v>
      </c>
      <c r="B15">
        <f>round1!A35</f>
        <v>0</v>
      </c>
      <c r="C15">
        <f>round2!B36</f>
        <v>0</v>
      </c>
      <c r="D15" s="1" t="e">
        <f>round1!D35+round2!D36+round3!D36+#REF!+#REF!</f>
        <v>#REF!</v>
      </c>
      <c r="E15" s="1" t="e">
        <f>round1!E35+round2!E36+round3!E36+#REF!+#REF!</f>
        <v>#REF!</v>
      </c>
      <c r="F15" s="1" t="e">
        <f>round1!F35+round2!F36+round3!F36+#REF!+#REF!</f>
        <v>#REF!</v>
      </c>
      <c r="G15" s="1"/>
      <c r="H15" t="e">
        <f t="shared" si="0"/>
        <v>#REF!</v>
      </c>
      <c r="I15" t="e">
        <f t="shared" si="1"/>
        <v>#REF!</v>
      </c>
      <c r="J15" s="1" t="s">
        <v>7</v>
      </c>
      <c r="K15" s="4" t="e">
        <f t="shared" si="2"/>
        <v>#REF!</v>
      </c>
      <c r="L15" s="4" t="e">
        <f t="shared" si="3"/>
        <v>#REF!</v>
      </c>
      <c r="M15" s="4" t="e">
        <f t="shared" si="4"/>
        <v>#REF!</v>
      </c>
    </row>
    <row r="16" spans="1:13">
      <c r="A16">
        <v>15</v>
      </c>
      <c r="B16" t="str">
        <f>round1!A12</f>
        <v>Peter Gilbert</v>
      </c>
      <c r="C16">
        <f>round1!B12</f>
        <v>0</v>
      </c>
      <c r="D16" s="1" t="e">
        <f>round1!D12+round2!D12+round3!D12+#REF!+#REF!</f>
        <v>#REF!</v>
      </c>
      <c r="E16" s="1" t="e">
        <f>round1!E12+round2!E12+round3!E12+#REF!+#REF!</f>
        <v>#REF!</v>
      </c>
      <c r="F16" s="1" t="e">
        <f>round1!F12+round2!F12+round3!F12+#REF!+#REF!</f>
        <v>#REF!</v>
      </c>
      <c r="G16" s="1"/>
      <c r="H16" t="e">
        <f t="shared" si="0"/>
        <v>#REF!</v>
      </c>
      <c r="I16" t="e">
        <f t="shared" si="1"/>
        <v>#REF!</v>
      </c>
      <c r="J16" s="1" t="s">
        <v>7</v>
      </c>
      <c r="K16" s="4" t="e">
        <f t="shared" si="2"/>
        <v>#REF!</v>
      </c>
      <c r="L16" s="4" t="e">
        <f t="shared" si="3"/>
        <v>#REF!</v>
      </c>
      <c r="M16" s="4" t="e">
        <f t="shared" si="4"/>
        <v>#REF!</v>
      </c>
    </row>
    <row r="17" spans="1:13">
      <c r="A17">
        <v>16</v>
      </c>
      <c r="B17" t="str">
        <f>round1!A8</f>
        <v>Kieth Taylor</v>
      </c>
      <c r="C17">
        <f>round1!B8</f>
        <v>0</v>
      </c>
      <c r="D17" s="1" t="e">
        <f>round1!D8+round2!D8+round3!#REF!+#REF!+#REF!</f>
        <v>#REF!</v>
      </c>
      <c r="E17" s="1" t="e">
        <f>round1!E8+round2!E8+round3!#REF!+#REF!+#REF!</f>
        <v>#REF!</v>
      </c>
      <c r="F17" s="1" t="e">
        <f>round1!F8+round2!F8+round3!#REF!+#REF!+#REF!</f>
        <v>#REF!</v>
      </c>
      <c r="G17" s="1"/>
      <c r="H17" t="e">
        <f t="shared" si="0"/>
        <v>#REF!</v>
      </c>
      <c r="I17" t="e">
        <f t="shared" si="1"/>
        <v>#REF!</v>
      </c>
      <c r="J17" s="1" t="s">
        <v>7</v>
      </c>
      <c r="K17" s="4" t="e">
        <f t="shared" si="2"/>
        <v>#REF!</v>
      </c>
      <c r="L17" s="4" t="e">
        <f t="shared" si="3"/>
        <v>#REF!</v>
      </c>
      <c r="M17" s="4" t="e">
        <f t="shared" si="4"/>
        <v>#REF!</v>
      </c>
    </row>
    <row r="18" spans="1:13">
      <c r="A18">
        <v>17</v>
      </c>
      <c r="B18">
        <f>round1!A18</f>
        <v>0</v>
      </c>
      <c r="C18">
        <f>round1!B18</f>
        <v>0</v>
      </c>
      <c r="D18" s="1" t="e">
        <f>round1!D18+round2!D17+round3!D17+#REF!+#REF!</f>
        <v>#REF!</v>
      </c>
      <c r="E18" s="1" t="e">
        <f>round1!E18+round2!E17+round3!E17+#REF!+#REF!</f>
        <v>#REF!</v>
      </c>
      <c r="F18" s="1" t="e">
        <f>round1!F18+round2!F17+round3!F17+#REF!+#REF!</f>
        <v>#REF!</v>
      </c>
      <c r="G18" s="1"/>
      <c r="H18" t="e">
        <f t="shared" si="0"/>
        <v>#REF!</v>
      </c>
      <c r="I18" t="e">
        <f t="shared" si="1"/>
        <v>#REF!</v>
      </c>
      <c r="J18" s="1" t="s">
        <v>7</v>
      </c>
      <c r="K18" s="4" t="e">
        <f t="shared" si="2"/>
        <v>#REF!</v>
      </c>
      <c r="L18" s="4" t="e">
        <f t="shared" si="3"/>
        <v>#REF!</v>
      </c>
      <c r="M18" s="4" t="e">
        <f t="shared" si="4"/>
        <v>#REF!</v>
      </c>
    </row>
    <row r="19" spans="1:13">
      <c r="A19">
        <v>18</v>
      </c>
      <c r="B19">
        <f>round1!A22</f>
        <v>0</v>
      </c>
      <c r="C19">
        <f>round1!B22</f>
        <v>0</v>
      </c>
      <c r="D19" s="1" t="e">
        <f>round1!D22+round2!D22+round3!D22+#REF!+#REF!</f>
        <v>#REF!</v>
      </c>
      <c r="E19" s="1" t="e">
        <f>round1!E22+round2!E22+round3!E22+#REF!+#REF!</f>
        <v>#REF!</v>
      </c>
      <c r="F19" s="1" t="e">
        <f>round1!F22+round2!F22+round3!F22+#REF!+#REF!</f>
        <v>#REF!</v>
      </c>
      <c r="G19" s="1"/>
      <c r="H19" t="e">
        <f t="shared" si="0"/>
        <v>#REF!</v>
      </c>
      <c r="I19" t="e">
        <f t="shared" si="1"/>
        <v>#REF!</v>
      </c>
      <c r="J19" s="1" t="s">
        <v>7</v>
      </c>
      <c r="K19" s="4" t="e">
        <f t="shared" si="2"/>
        <v>#REF!</v>
      </c>
      <c r="L19" s="4" t="e">
        <f t="shared" si="3"/>
        <v>#REF!</v>
      </c>
      <c r="M19" s="4" t="e">
        <f t="shared" si="4"/>
        <v>#REF!</v>
      </c>
    </row>
    <row r="20" spans="1:13">
      <c r="A20">
        <v>19</v>
      </c>
      <c r="B20">
        <f>round1!A30</f>
        <v>0</v>
      </c>
      <c r="C20">
        <f>round1!B30</f>
        <v>0</v>
      </c>
      <c r="D20" s="1" t="e">
        <f>round1!D30+round2!D30+round3!#REF!+#REF!+#REF!</f>
        <v>#REF!</v>
      </c>
      <c r="E20" s="1" t="e">
        <f>round1!E30+round2!E30+round3!#REF!+#REF!+#REF!</f>
        <v>#REF!</v>
      </c>
      <c r="F20" s="1" t="e">
        <f>round1!F30+round2!F30+round3!#REF!+#REF!+#REF!</f>
        <v>#REF!</v>
      </c>
      <c r="G20" s="1"/>
      <c r="H20" t="e">
        <f t="shared" si="0"/>
        <v>#REF!</v>
      </c>
      <c r="I20" t="e">
        <f t="shared" si="1"/>
        <v>#REF!</v>
      </c>
      <c r="J20" s="1" t="s">
        <v>7</v>
      </c>
      <c r="K20" s="4" t="e">
        <f t="shared" si="2"/>
        <v>#REF!</v>
      </c>
      <c r="L20" s="4" t="e">
        <f t="shared" si="3"/>
        <v>#REF!</v>
      </c>
      <c r="M20" s="4" t="e">
        <f t="shared" si="4"/>
        <v>#REF!</v>
      </c>
    </row>
    <row r="21" spans="1:13">
      <c r="A21">
        <v>20</v>
      </c>
      <c r="B21">
        <f>round1!A29</f>
        <v>0</v>
      </c>
      <c r="C21">
        <f>round1!B29</f>
        <v>0</v>
      </c>
      <c r="D21" s="1" t="e">
        <f>round1!D29+round2!D29+round3!D30+#REF!+#REF!</f>
        <v>#REF!</v>
      </c>
      <c r="E21" s="1" t="e">
        <f>round1!E29+round2!E29+round3!E30+#REF!+#REF!</f>
        <v>#REF!</v>
      </c>
      <c r="F21" s="1" t="e">
        <f>round1!F29+round2!F29+round3!F30+#REF!+#REF!</f>
        <v>#REF!</v>
      </c>
      <c r="G21" s="1"/>
      <c r="H21" t="e">
        <f t="shared" si="0"/>
        <v>#REF!</v>
      </c>
      <c r="I21" t="e">
        <f t="shared" si="1"/>
        <v>#REF!</v>
      </c>
      <c r="J21" s="1" t="s">
        <v>7</v>
      </c>
      <c r="K21" s="4" t="e">
        <f t="shared" si="2"/>
        <v>#REF!</v>
      </c>
      <c r="L21" s="4" t="e">
        <f t="shared" si="3"/>
        <v>#REF!</v>
      </c>
      <c r="M21" s="4" t="e">
        <f t="shared" si="4"/>
        <v>#REF!</v>
      </c>
    </row>
    <row r="22" spans="1:13">
      <c r="A22">
        <v>21</v>
      </c>
      <c r="B22">
        <f>round1!A34</f>
        <v>0</v>
      </c>
      <c r="C22">
        <f>round2!B34</f>
        <v>0</v>
      </c>
      <c r="D22" s="1" t="e">
        <f>round1!D34+round2!D34+round3!D34+#REF!+#REF!</f>
        <v>#REF!</v>
      </c>
      <c r="E22" s="1" t="e">
        <f>round1!E34+round2!E34+round3!E34+#REF!+#REF!</f>
        <v>#REF!</v>
      </c>
      <c r="F22" s="1" t="e">
        <f>round1!F34+round2!F34+round3!F34+#REF!+#REF!</f>
        <v>#REF!</v>
      </c>
      <c r="G22" s="1"/>
      <c r="H22" t="e">
        <f t="shared" si="0"/>
        <v>#REF!</v>
      </c>
      <c r="I22" t="e">
        <f t="shared" si="1"/>
        <v>#REF!</v>
      </c>
      <c r="J22" s="1" t="s">
        <v>7</v>
      </c>
      <c r="K22" s="4" t="e">
        <f t="shared" si="2"/>
        <v>#REF!</v>
      </c>
      <c r="L22" s="4" t="e">
        <f t="shared" si="3"/>
        <v>#REF!</v>
      </c>
      <c r="M22" s="4" t="e">
        <f t="shared" si="4"/>
        <v>#REF!</v>
      </c>
    </row>
    <row r="23" spans="1:13">
      <c r="A23">
        <v>22</v>
      </c>
      <c r="B23">
        <f>round1!A28</f>
        <v>0</v>
      </c>
      <c r="C23">
        <f>round1!B28</f>
        <v>0</v>
      </c>
      <c r="D23" s="1" t="e">
        <f>round1!D28+round2!D28+round3!D28+#REF!+#REF!</f>
        <v>#REF!</v>
      </c>
      <c r="E23" s="1" t="e">
        <f>round1!E28+round2!E28+round3!E28+#REF!+#REF!</f>
        <v>#REF!</v>
      </c>
      <c r="F23" s="1" t="e">
        <f>round1!F28+round2!F28+round3!F28+#REF!+#REF!</f>
        <v>#REF!</v>
      </c>
      <c r="G23" s="1"/>
      <c r="H23" t="e">
        <f t="shared" si="0"/>
        <v>#REF!</v>
      </c>
      <c r="I23" t="e">
        <f t="shared" si="1"/>
        <v>#REF!</v>
      </c>
      <c r="J23" s="1" t="s">
        <v>7</v>
      </c>
      <c r="K23" s="4" t="e">
        <f t="shared" si="2"/>
        <v>#REF!</v>
      </c>
      <c r="L23" s="4" t="e">
        <f t="shared" si="3"/>
        <v>#REF!</v>
      </c>
      <c r="M23" s="4" t="e">
        <f t="shared" si="4"/>
        <v>#REF!</v>
      </c>
    </row>
    <row r="24" spans="1:13">
      <c r="A24">
        <v>23</v>
      </c>
      <c r="B24" t="str">
        <f>round1!A10</f>
        <v>Paul Richards</v>
      </c>
      <c r="C24">
        <f>round1!B10</f>
        <v>0</v>
      </c>
      <c r="D24" s="1" t="e">
        <f>round1!D10+round2!D10+round3!D10+#REF!+#REF!</f>
        <v>#REF!</v>
      </c>
      <c r="E24" s="1" t="e">
        <f>round1!E10+round2!E10+round3!E10+#REF!+#REF!</f>
        <v>#REF!</v>
      </c>
      <c r="F24" s="1" t="e">
        <f>round1!F10+round2!F10+round3!F10+#REF!+#REF!</f>
        <v>#REF!</v>
      </c>
      <c r="G24" s="1"/>
      <c r="H24" t="e">
        <f t="shared" si="0"/>
        <v>#REF!</v>
      </c>
      <c r="I24" t="e">
        <f t="shared" si="1"/>
        <v>#REF!</v>
      </c>
      <c r="J24" s="1" t="s">
        <v>7</v>
      </c>
      <c r="K24" s="4" t="e">
        <f t="shared" si="2"/>
        <v>#REF!</v>
      </c>
      <c r="L24" s="4" t="e">
        <f t="shared" si="3"/>
        <v>#REF!</v>
      </c>
      <c r="M24" s="4" t="e">
        <f t="shared" si="4"/>
        <v>#REF!</v>
      </c>
    </row>
    <row r="25" spans="1:13">
      <c r="A25">
        <v>24</v>
      </c>
      <c r="B25" t="str">
        <f>round1!A4</f>
        <v>Paul Rice</v>
      </c>
      <c r="C25">
        <f>round1!B4</f>
        <v>0</v>
      </c>
      <c r="D25" s="1" t="e">
        <f>round1!D4+round2!D4+round3!D4+#REF!+#REF!</f>
        <v>#REF!</v>
      </c>
      <c r="E25" s="1" t="e">
        <f>round1!E4+round2!E4+round3!E4+#REF!+#REF!</f>
        <v>#REF!</v>
      </c>
      <c r="F25" s="1" t="e">
        <f>round1!F4+round2!F4+round3!F4+#REF!+#REF!</f>
        <v>#REF!</v>
      </c>
      <c r="G25" s="1"/>
      <c r="H25" t="e">
        <f t="shared" si="0"/>
        <v>#REF!</v>
      </c>
      <c r="I25" t="e">
        <f t="shared" si="1"/>
        <v>#REF!</v>
      </c>
      <c r="J25" s="1" t="s">
        <v>7</v>
      </c>
      <c r="K25" s="4" t="e">
        <f t="shared" si="2"/>
        <v>#REF!</v>
      </c>
      <c r="L25" s="4" t="e">
        <f t="shared" si="3"/>
        <v>#REF!</v>
      </c>
      <c r="M25" s="4" t="e">
        <f t="shared" si="4"/>
        <v>#REF!</v>
      </c>
    </row>
    <row r="26" spans="1:13">
      <c r="A26">
        <v>24</v>
      </c>
      <c r="B26">
        <f>round1!A38</f>
        <v>0</v>
      </c>
      <c r="C26">
        <f>round2!B39</f>
        <v>0</v>
      </c>
      <c r="D26" s="1" t="e">
        <f>round1!D38+round2!D39+round3!D39+#REF!+#REF!</f>
        <v>#REF!</v>
      </c>
      <c r="E26" s="1" t="e">
        <f>round1!E38+round2!E39+round3!E39+#REF!+#REF!</f>
        <v>#REF!</v>
      </c>
      <c r="F26" s="1" t="e">
        <f>round1!F38+round2!F39+round3!F39+#REF!+#REF!</f>
        <v>#REF!</v>
      </c>
      <c r="G26" s="1"/>
      <c r="H26" t="e">
        <f t="shared" si="0"/>
        <v>#REF!</v>
      </c>
      <c r="I26" t="e">
        <f t="shared" si="1"/>
        <v>#REF!</v>
      </c>
      <c r="J26" s="1" t="s">
        <v>7</v>
      </c>
      <c r="K26" s="4" t="e">
        <f t="shared" si="2"/>
        <v>#REF!</v>
      </c>
      <c r="L26" s="4" t="e">
        <f t="shared" si="3"/>
        <v>#REF!</v>
      </c>
      <c r="M26" s="4" t="e">
        <f t="shared" si="4"/>
        <v>#REF!</v>
      </c>
    </row>
    <row r="27" spans="1:13">
      <c r="A27">
        <v>26</v>
      </c>
      <c r="B27">
        <f>round1!A23</f>
        <v>0</v>
      </c>
      <c r="C27">
        <f>round1!B23</f>
        <v>0</v>
      </c>
      <c r="D27" s="1" t="e">
        <f>round1!D23+round2!#REF!+round3!D24+#REF!+#REF!</f>
        <v>#REF!</v>
      </c>
      <c r="E27" s="1" t="e">
        <f>round1!E23+round2!#REF!+round3!E24+#REF!+#REF!</f>
        <v>#REF!</v>
      </c>
      <c r="F27" s="1" t="e">
        <f>round1!F23+round2!#REF!+round3!F24+#REF!+#REF!</f>
        <v>#REF!</v>
      </c>
      <c r="G27" s="1"/>
      <c r="H27" t="e">
        <f t="shared" si="0"/>
        <v>#REF!</v>
      </c>
      <c r="I27" t="e">
        <f t="shared" si="1"/>
        <v>#REF!</v>
      </c>
      <c r="J27" s="1" t="s">
        <v>7</v>
      </c>
      <c r="K27" s="4" t="e">
        <f t="shared" si="2"/>
        <v>#REF!</v>
      </c>
      <c r="L27" s="4" t="e">
        <f t="shared" si="3"/>
        <v>#REF!</v>
      </c>
      <c r="M27" s="4" t="e">
        <f t="shared" si="4"/>
        <v>#REF!</v>
      </c>
    </row>
    <row r="28" spans="1:13">
      <c r="A28">
        <v>27</v>
      </c>
      <c r="B28" t="str">
        <f>round1!A11</f>
        <v>Jamie Richards</v>
      </c>
      <c r="C28">
        <f>round1!B11</f>
        <v>0</v>
      </c>
      <c r="D28" s="1" t="e">
        <f>round1!D11+round2!#REF!+round3!D11+#REF!+#REF!</f>
        <v>#REF!</v>
      </c>
      <c r="E28" s="1" t="e">
        <f>round1!E11+round2!#REF!+round3!E11+#REF!+#REF!</f>
        <v>#REF!</v>
      </c>
      <c r="F28" s="1" t="e">
        <f>round1!F11+round2!#REF!+round3!F11+#REF!+#REF!</f>
        <v>#REF!</v>
      </c>
      <c r="G28" s="1"/>
      <c r="H28" t="e">
        <f t="shared" si="0"/>
        <v>#REF!</v>
      </c>
      <c r="I28" t="e">
        <f t="shared" si="1"/>
        <v>#REF!</v>
      </c>
      <c r="J28" s="1" t="s">
        <v>7</v>
      </c>
      <c r="K28" s="4" t="e">
        <f t="shared" si="2"/>
        <v>#REF!</v>
      </c>
      <c r="L28" s="4" t="e">
        <f t="shared" si="3"/>
        <v>#REF!</v>
      </c>
      <c r="M28" s="4" t="e">
        <f t="shared" si="4"/>
        <v>#REF!</v>
      </c>
    </row>
    <row r="29" spans="1:13">
      <c r="A29">
        <v>28</v>
      </c>
      <c r="B29" t="str">
        <f>round1!A13</f>
        <v>Steve Bull</v>
      </c>
      <c r="C29">
        <f>round1!B13</f>
        <v>0</v>
      </c>
      <c r="D29" s="1" t="e">
        <f>round1!D13+round2!D13+round3!D13+#REF!+#REF!</f>
        <v>#REF!</v>
      </c>
      <c r="E29" s="1" t="e">
        <f>round1!E13+round2!E13+round3!E13+#REF!+#REF!</f>
        <v>#REF!</v>
      </c>
      <c r="F29" s="1" t="e">
        <f>round1!F13+round2!F13+round3!F13+#REF!+#REF!</f>
        <v>#REF!</v>
      </c>
      <c r="G29" s="1"/>
      <c r="H29" t="e">
        <f t="shared" si="0"/>
        <v>#REF!</v>
      </c>
      <c r="I29" t="e">
        <f t="shared" si="1"/>
        <v>#REF!</v>
      </c>
      <c r="J29" s="1" t="s">
        <v>7</v>
      </c>
      <c r="K29" s="4" t="e">
        <f t="shared" si="2"/>
        <v>#REF!</v>
      </c>
      <c r="L29" s="4" t="e">
        <f t="shared" si="3"/>
        <v>#REF!</v>
      </c>
      <c r="M29" s="4" t="e">
        <f t="shared" si="4"/>
        <v>#REF!</v>
      </c>
    </row>
    <row r="30" spans="1:13">
      <c r="A30">
        <v>29</v>
      </c>
      <c r="B30">
        <f>round1!A37</f>
        <v>0</v>
      </c>
      <c r="C30">
        <f>round2!B38</f>
        <v>0</v>
      </c>
      <c r="D30" s="1" t="e">
        <f>round1!D37+round2!D38+round3!D38+#REF!+#REF!</f>
        <v>#REF!</v>
      </c>
      <c r="E30" s="1" t="e">
        <f>round1!E37+round2!E38+round3!E38+#REF!+#REF!</f>
        <v>#REF!</v>
      </c>
      <c r="F30" s="1" t="e">
        <f>round1!F37+round2!F38+round3!F38+#REF!+#REF!</f>
        <v>#REF!</v>
      </c>
      <c r="G30" s="1"/>
      <c r="H30" t="e">
        <f t="shared" si="0"/>
        <v>#REF!</v>
      </c>
      <c r="I30" t="e">
        <f t="shared" si="1"/>
        <v>#REF!</v>
      </c>
      <c r="J30" s="1" t="s">
        <v>7</v>
      </c>
      <c r="K30" s="4" t="e">
        <f t="shared" si="2"/>
        <v>#REF!</v>
      </c>
      <c r="L30" s="4" t="e">
        <f t="shared" si="3"/>
        <v>#REF!</v>
      </c>
      <c r="M30" s="4" t="e">
        <f t="shared" si="4"/>
        <v>#REF!</v>
      </c>
    </row>
    <row r="31" spans="1:13">
      <c r="A31">
        <v>29</v>
      </c>
      <c r="B31" t="str">
        <f>round1!A14</f>
        <v>Jim Bone</v>
      </c>
      <c r="C31">
        <f>round1!B14</f>
        <v>0</v>
      </c>
      <c r="D31" s="1" t="e">
        <f>round1!D14+round2!D14+round3!D14+#REF!+#REF!</f>
        <v>#REF!</v>
      </c>
      <c r="E31" s="1" t="e">
        <f>round1!E14+round2!E14+round3!E14+#REF!+#REF!</f>
        <v>#REF!</v>
      </c>
      <c r="F31" s="1" t="e">
        <f>round1!F14+round2!F14+round3!F14+#REF!+#REF!</f>
        <v>#REF!</v>
      </c>
      <c r="G31" s="1"/>
      <c r="H31" t="e">
        <f t="shared" si="0"/>
        <v>#REF!</v>
      </c>
      <c r="I31" t="e">
        <f t="shared" si="1"/>
        <v>#REF!</v>
      </c>
      <c r="J31" s="1" t="s">
        <v>7</v>
      </c>
      <c r="K31" s="4" t="e">
        <f t="shared" si="2"/>
        <v>#REF!</v>
      </c>
      <c r="L31" s="4" t="e">
        <f t="shared" si="3"/>
        <v>#REF!</v>
      </c>
      <c r="M31" s="4" t="e">
        <f t="shared" si="4"/>
        <v>#REF!</v>
      </c>
    </row>
    <row r="32" spans="1:13">
      <c r="A32">
        <v>31</v>
      </c>
      <c r="B32">
        <f>round1!A33</f>
        <v>0</v>
      </c>
      <c r="C32">
        <f>round2!B33</f>
        <v>0</v>
      </c>
      <c r="D32" s="1" t="e">
        <f>round1!D33+round2!D33+round3!D33+#REF!+#REF!</f>
        <v>#REF!</v>
      </c>
      <c r="E32" s="1" t="e">
        <f>round1!E33+round2!E33+round3!E33+#REF!+#REF!</f>
        <v>#REF!</v>
      </c>
      <c r="F32" s="1" t="e">
        <f>round1!F33+round2!F33+round3!F33+#REF!+#REF!</f>
        <v>#REF!</v>
      </c>
      <c r="G32" s="1"/>
      <c r="H32" t="e">
        <f t="shared" si="0"/>
        <v>#REF!</v>
      </c>
      <c r="I32" t="e">
        <f t="shared" si="1"/>
        <v>#REF!</v>
      </c>
      <c r="J32" s="1" t="s">
        <v>7</v>
      </c>
      <c r="K32" s="4" t="e">
        <f t="shared" si="2"/>
        <v>#REF!</v>
      </c>
      <c r="L32" s="4" t="e">
        <f t="shared" si="3"/>
        <v>#REF!</v>
      </c>
      <c r="M32" s="4" t="e">
        <f t="shared" si="4"/>
        <v>#REF!</v>
      </c>
    </row>
    <row r="33" spans="1:13">
      <c r="A33">
        <v>32</v>
      </c>
      <c r="B33">
        <f>round1!A24</f>
        <v>0</v>
      </c>
      <c r="C33">
        <f>round1!B24</f>
        <v>0</v>
      </c>
      <c r="D33" s="1" t="e">
        <f>round1!D24+round2!D24+round3!#REF!+#REF!+#REF!</f>
        <v>#REF!</v>
      </c>
      <c r="E33" s="1" t="e">
        <f>round1!E24+round2!E24+round3!#REF!+#REF!+#REF!</f>
        <v>#REF!</v>
      </c>
      <c r="F33" s="1" t="e">
        <f>round1!F24+round2!F24+round3!#REF!+#REF!+#REF!</f>
        <v>#REF!</v>
      </c>
      <c r="G33" s="1"/>
      <c r="H33" t="e">
        <f t="shared" si="0"/>
        <v>#REF!</v>
      </c>
      <c r="I33" t="e">
        <f t="shared" si="1"/>
        <v>#REF!</v>
      </c>
      <c r="J33" s="1" t="s">
        <v>7</v>
      </c>
      <c r="K33" s="4" t="e">
        <f t="shared" si="2"/>
        <v>#REF!</v>
      </c>
      <c r="L33" s="4" t="e">
        <f t="shared" si="3"/>
        <v>#REF!</v>
      </c>
      <c r="M33" s="4" t="e">
        <f t="shared" si="4"/>
        <v>#REF!</v>
      </c>
    </row>
    <row r="34" spans="1:13">
      <c r="A34">
        <v>33</v>
      </c>
      <c r="B34" t="str">
        <f>round1!A16</f>
        <v>S. Scharmer</v>
      </c>
      <c r="C34">
        <f>round1!B16</f>
        <v>0</v>
      </c>
      <c r="D34" s="1" t="e">
        <f>round1!D16+round2!#REF!+round3!D15+#REF!+#REF!</f>
        <v>#REF!</v>
      </c>
      <c r="E34" s="1" t="e">
        <f>round1!E16+round2!#REF!+round3!E15+#REF!+#REF!</f>
        <v>#REF!</v>
      </c>
      <c r="F34" s="1" t="e">
        <f>round1!F16+round2!#REF!+round3!F15+#REF!+#REF!</f>
        <v>#REF!</v>
      </c>
      <c r="G34" s="1"/>
      <c r="H34" t="e">
        <f t="shared" si="0"/>
        <v>#REF!</v>
      </c>
      <c r="I34" t="e">
        <f t="shared" si="1"/>
        <v>#REF!</v>
      </c>
      <c r="J34" s="1" t="s">
        <v>7</v>
      </c>
      <c r="K34" s="4" t="e">
        <f t="shared" si="2"/>
        <v>#REF!</v>
      </c>
      <c r="L34" s="4" t="e">
        <f t="shared" si="3"/>
        <v>#REF!</v>
      </c>
      <c r="M34" s="4" t="e">
        <f t="shared" si="4"/>
        <v>#REF!</v>
      </c>
    </row>
    <row r="35" spans="1:13">
      <c r="A35">
        <v>34</v>
      </c>
      <c r="B35" t="str">
        <f>round1!A9</f>
        <v>Bob Garrett</v>
      </c>
      <c r="C35">
        <f>round1!B9</f>
        <v>0</v>
      </c>
      <c r="D35" s="1" t="e">
        <f>round1!D9+round2!D9+round3!D9+#REF!+#REF!</f>
        <v>#REF!</v>
      </c>
      <c r="E35" s="1" t="e">
        <f>round1!E9+round2!E9+round3!E9+#REF!+#REF!</f>
        <v>#REF!</v>
      </c>
      <c r="F35" s="1" t="e">
        <f>round1!F9+round2!F9+round3!F9+#REF!+#REF!</f>
        <v>#REF!</v>
      </c>
      <c r="G35" s="1"/>
      <c r="H35" t="e">
        <f t="shared" si="0"/>
        <v>#REF!</v>
      </c>
      <c r="I35" t="e">
        <f t="shared" si="1"/>
        <v>#REF!</v>
      </c>
      <c r="J35" s="1" t="s">
        <v>7</v>
      </c>
      <c r="K35" s="4" t="e">
        <f t="shared" si="2"/>
        <v>#REF!</v>
      </c>
      <c r="L35" s="4" t="e">
        <f t="shared" si="3"/>
        <v>#REF!</v>
      </c>
      <c r="M35" s="4" t="e">
        <f t="shared" si="4"/>
        <v>#REF!</v>
      </c>
    </row>
    <row r="36" spans="1:13">
      <c r="A36">
        <v>35</v>
      </c>
      <c r="B36">
        <f>round1!A36</f>
        <v>0</v>
      </c>
      <c r="C36">
        <f>round2!B37</f>
        <v>0</v>
      </c>
      <c r="D36" s="1" t="e">
        <f>round1!D36+round2!D37+round3!D37+#REF!+#REF!</f>
        <v>#REF!</v>
      </c>
      <c r="E36" s="1" t="e">
        <f>round1!E36+round2!E37+round3!E37+#REF!+#REF!</f>
        <v>#REF!</v>
      </c>
      <c r="F36" s="1" t="e">
        <f>round1!F36+round2!F37+round3!F37+#REF!+#REF!</f>
        <v>#REF!</v>
      </c>
      <c r="G36" s="1"/>
      <c r="H36" t="e">
        <f t="shared" si="0"/>
        <v>#REF!</v>
      </c>
      <c r="I36" t="e">
        <f t="shared" si="1"/>
        <v>#REF!</v>
      </c>
      <c r="J36" s="1" t="s">
        <v>7</v>
      </c>
      <c r="K36" s="4" t="e">
        <f t="shared" si="2"/>
        <v>#REF!</v>
      </c>
      <c r="L36" s="4" t="e">
        <f t="shared" si="3"/>
        <v>#REF!</v>
      </c>
      <c r="M36" s="4" t="e">
        <f t="shared" si="4"/>
        <v>#REF!</v>
      </c>
    </row>
    <row r="37" spans="1:13">
      <c r="A37">
        <v>36</v>
      </c>
      <c r="B37">
        <f>round1!A20</f>
        <v>0</v>
      </c>
      <c r="C37">
        <f>round1!B20</f>
        <v>0</v>
      </c>
      <c r="D37" s="1" t="e">
        <f>round1!D20+round2!D20+round3!D20+#REF!+#REF!</f>
        <v>#REF!</v>
      </c>
      <c r="E37" s="1" t="e">
        <f>round1!E20+round2!E20+round3!E20+#REF!+#REF!</f>
        <v>#REF!</v>
      </c>
      <c r="F37" s="1" t="e">
        <f>round1!F20+round2!F20+round3!F20+#REF!+#REF!</f>
        <v>#REF!</v>
      </c>
      <c r="G37" s="1"/>
      <c r="H37" t="e">
        <f t="shared" si="0"/>
        <v>#REF!</v>
      </c>
      <c r="I37" t="e">
        <f t="shared" si="1"/>
        <v>#REF!</v>
      </c>
      <c r="J37" s="1" t="s">
        <v>7</v>
      </c>
      <c r="K37" s="4" t="e">
        <f t="shared" si="2"/>
        <v>#REF!</v>
      </c>
      <c r="L37" s="4" t="e">
        <f t="shared" si="3"/>
        <v>#REF!</v>
      </c>
      <c r="M37" s="4" t="e">
        <f t="shared" si="4"/>
        <v>#REF!</v>
      </c>
    </row>
  </sheetData>
  <sortState xmlns:xlrd2="http://schemas.microsoft.com/office/spreadsheetml/2017/richdata2" ref="A2:F37">
    <sortCondition ref="A1"/>
  </sortState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35CFD-055B-4283-90F4-4F45AAC9777D}">
  <dimension ref="A1:F38"/>
  <sheetViews>
    <sheetView zoomScaleNormal="100" workbookViewId="0">
      <selection activeCell="F9" sqref="F9"/>
    </sheetView>
  </sheetViews>
  <sheetFormatPr defaultRowHeight="15.75"/>
  <cols>
    <col min="1" max="1" width="20.28515625" style="13" customWidth="1"/>
    <col min="2" max="2" width="1.85546875" style="13" customWidth="1"/>
    <col min="3" max="3" width="9.42578125" style="19" customWidth="1"/>
    <col min="4" max="4" width="12.42578125" style="14" customWidth="1"/>
    <col min="5" max="5" width="11.28515625" style="14" customWidth="1"/>
    <col min="6" max="6" width="12.5703125" style="14" customWidth="1"/>
    <col min="7" max="16384" width="9.140625" style="13"/>
  </cols>
  <sheetData>
    <row r="1" spans="1:6" ht="24" customHeight="1">
      <c r="A1" s="22" t="s">
        <v>43</v>
      </c>
    </row>
    <row r="2" spans="1:6">
      <c r="A2" s="13" t="s">
        <v>0</v>
      </c>
      <c r="C2" s="19" t="s">
        <v>23</v>
      </c>
      <c r="D2" s="14" t="s">
        <v>2</v>
      </c>
      <c r="E2" s="14" t="s">
        <v>3</v>
      </c>
      <c r="F2" s="14" t="s">
        <v>4</v>
      </c>
    </row>
    <row r="3" spans="1:6">
      <c r="A3" s="41" t="str">
        <f>round1!A3</f>
        <v>John Godden</v>
      </c>
      <c r="B3" s="15"/>
      <c r="C3" s="21">
        <v>38</v>
      </c>
      <c r="D3" s="17">
        <v>1</v>
      </c>
      <c r="E3" s="17">
        <v>14</v>
      </c>
      <c r="F3" s="17">
        <v>0</v>
      </c>
    </row>
    <row r="4" spans="1:6">
      <c r="A4" s="41" t="str">
        <f>round1!A4</f>
        <v>Paul Rice</v>
      </c>
      <c r="B4" s="15"/>
      <c r="C4" s="21">
        <v>42</v>
      </c>
      <c r="D4" s="17">
        <v>3</v>
      </c>
      <c r="E4" s="17">
        <v>4</v>
      </c>
      <c r="F4" s="17">
        <v>0</v>
      </c>
    </row>
    <row r="5" spans="1:6">
      <c r="A5" s="41" t="str">
        <f>round1!A5</f>
        <v>Nigel Russell</v>
      </c>
      <c r="B5" s="15"/>
      <c r="C5" s="21"/>
      <c r="D5" s="17"/>
      <c r="E5" s="17"/>
      <c r="F5" s="17"/>
    </row>
    <row r="6" spans="1:6">
      <c r="A6" s="41" t="str">
        <f>round1!A6</f>
        <v>John Wright</v>
      </c>
      <c r="B6" s="15"/>
      <c r="C6" s="21">
        <v>36</v>
      </c>
      <c r="D6" s="17">
        <v>1</v>
      </c>
      <c r="E6" s="17">
        <v>9</v>
      </c>
      <c r="F6" s="17">
        <v>0</v>
      </c>
    </row>
    <row r="7" spans="1:6">
      <c r="A7" s="41" t="str">
        <f>round1!A7</f>
        <v>Len Baldwin</v>
      </c>
      <c r="B7" s="15"/>
      <c r="C7" s="21"/>
      <c r="D7" s="17"/>
      <c r="E7" s="17"/>
      <c r="F7" s="17"/>
    </row>
    <row r="8" spans="1:6">
      <c r="A8" s="41" t="str">
        <f>round1!A8</f>
        <v>Kieth Taylor</v>
      </c>
      <c r="B8" s="23"/>
      <c r="C8" s="24"/>
      <c r="D8" s="25"/>
      <c r="E8" s="25"/>
      <c r="F8" s="25"/>
    </row>
    <row r="9" spans="1:6">
      <c r="A9" s="41" t="str">
        <f>round1!A9</f>
        <v>Bob Garrett</v>
      </c>
      <c r="B9" s="27"/>
      <c r="C9" s="28">
        <v>2</v>
      </c>
      <c r="D9" s="29">
        <v>0</v>
      </c>
      <c r="E9" s="29">
        <v>0</v>
      </c>
      <c r="F9" s="29">
        <v>0</v>
      </c>
    </row>
    <row r="10" spans="1:6">
      <c r="A10" s="41" t="str">
        <f>round1!A10</f>
        <v>Paul Richards</v>
      </c>
      <c r="B10" s="18"/>
      <c r="C10" s="21">
        <v>34</v>
      </c>
      <c r="D10" s="17">
        <v>1</v>
      </c>
      <c r="E10" s="17">
        <v>6</v>
      </c>
      <c r="F10" s="17">
        <v>0</v>
      </c>
    </row>
    <row r="11" spans="1:6">
      <c r="A11" s="41" t="str">
        <f>round1!A11</f>
        <v>Jamie Richards</v>
      </c>
      <c r="B11" s="18"/>
      <c r="C11" s="21">
        <v>50</v>
      </c>
      <c r="D11" s="17">
        <v>18</v>
      </c>
      <c r="E11" s="17">
        <v>3</v>
      </c>
      <c r="F11" s="17">
        <v>0</v>
      </c>
    </row>
    <row r="12" spans="1:6">
      <c r="A12" s="41" t="str">
        <f>round1!A12</f>
        <v>Peter Gilbert</v>
      </c>
      <c r="B12" s="18"/>
      <c r="C12" s="21">
        <v>48</v>
      </c>
      <c r="D12" s="17">
        <v>9</v>
      </c>
      <c r="E12" s="17">
        <v>3</v>
      </c>
      <c r="F12" s="17">
        <v>0</v>
      </c>
    </row>
    <row r="13" spans="1:6">
      <c r="A13" s="41" t="str">
        <f>round1!A13</f>
        <v>Steve Bull</v>
      </c>
      <c r="B13" s="18"/>
      <c r="C13" s="21">
        <v>40</v>
      </c>
      <c r="D13" s="17">
        <v>3</v>
      </c>
      <c r="E13" s="17">
        <v>1</v>
      </c>
      <c r="F13" s="17">
        <v>0</v>
      </c>
    </row>
    <row r="14" spans="1:6">
      <c r="A14" s="41" t="str">
        <f>round1!A14</f>
        <v>Jim Bone</v>
      </c>
      <c r="B14" s="30"/>
      <c r="C14" s="24">
        <v>46</v>
      </c>
      <c r="D14" s="25">
        <v>7</v>
      </c>
      <c r="E14" s="25">
        <v>3</v>
      </c>
      <c r="F14" s="25">
        <v>0</v>
      </c>
    </row>
    <row r="15" spans="1:6">
      <c r="A15" s="41" t="str">
        <f>round1!A15</f>
        <v>Bruce Murtough</v>
      </c>
      <c r="B15" s="26"/>
      <c r="C15" s="28">
        <v>44</v>
      </c>
      <c r="D15" s="29">
        <v>3</v>
      </c>
      <c r="E15" s="29">
        <v>7</v>
      </c>
      <c r="F15" s="29">
        <v>0</v>
      </c>
    </row>
    <row r="16" spans="1:6">
      <c r="A16" s="41" t="str">
        <f>round1!A16</f>
        <v>S. Scharmer</v>
      </c>
      <c r="B16" s="15"/>
      <c r="C16" s="21">
        <v>32</v>
      </c>
      <c r="D16" s="17">
        <v>0</v>
      </c>
      <c r="E16" s="17">
        <v>7</v>
      </c>
      <c r="F16" s="17">
        <v>0</v>
      </c>
    </row>
    <row r="17" spans="1:6">
      <c r="A17" s="41" t="str">
        <f>round1!A17</f>
        <v>Phil McKay</v>
      </c>
      <c r="B17" s="15"/>
      <c r="C17" s="21"/>
      <c r="D17" s="17"/>
      <c r="E17" s="17"/>
      <c r="F17" s="17"/>
    </row>
    <row r="18" spans="1:6">
      <c r="A18" s="41">
        <f>round1!A18</f>
        <v>0</v>
      </c>
      <c r="B18" s="15"/>
      <c r="C18" s="21"/>
      <c r="D18" s="17"/>
      <c r="E18" s="17"/>
      <c r="F18" s="17"/>
    </row>
    <row r="19" spans="1:6">
      <c r="A19" s="41">
        <f>round1!A19</f>
        <v>0</v>
      </c>
      <c r="B19" s="15"/>
      <c r="C19" s="21"/>
      <c r="D19" s="17"/>
      <c r="E19" s="17"/>
      <c r="F19" s="17"/>
    </row>
    <row r="20" spans="1:6">
      <c r="A20" s="41">
        <f>round1!A20</f>
        <v>0</v>
      </c>
      <c r="B20" s="23"/>
      <c r="C20" s="24"/>
      <c r="D20" s="25"/>
      <c r="E20" s="25"/>
      <c r="F20" s="25"/>
    </row>
    <row r="21" spans="1:6">
      <c r="A21" s="41">
        <f>round1!A21</f>
        <v>0</v>
      </c>
      <c r="B21" s="26"/>
      <c r="C21" s="28"/>
      <c r="D21" s="29"/>
      <c r="E21" s="29"/>
      <c r="F21" s="29"/>
    </row>
    <row r="22" spans="1:6">
      <c r="A22" s="41">
        <f>round1!A22</f>
        <v>0</v>
      </c>
      <c r="B22" s="15"/>
      <c r="C22" s="21"/>
      <c r="D22" s="17"/>
      <c r="E22" s="17"/>
      <c r="F22" s="17"/>
    </row>
    <row r="23" spans="1:6">
      <c r="A23" s="41">
        <f>round1!A23</f>
        <v>0</v>
      </c>
      <c r="B23" s="15"/>
      <c r="C23" s="21"/>
      <c r="D23" s="17"/>
      <c r="E23" s="17"/>
      <c r="F23" s="17"/>
    </row>
    <row r="24" spans="1:6">
      <c r="A24" s="41">
        <f>round1!A24</f>
        <v>0</v>
      </c>
      <c r="B24" s="15"/>
      <c r="C24" s="21"/>
      <c r="D24" s="17"/>
      <c r="E24" s="17"/>
      <c r="F24" s="17"/>
    </row>
    <row r="25" spans="1:6">
      <c r="A25" s="41">
        <f>round1!A25</f>
        <v>0</v>
      </c>
      <c r="B25" s="15"/>
      <c r="C25" s="21"/>
      <c r="D25" s="17"/>
      <c r="E25" s="17"/>
      <c r="F25" s="17"/>
    </row>
    <row r="26" spans="1:6">
      <c r="A26" s="41">
        <f>round1!A26</f>
        <v>0</v>
      </c>
      <c r="B26" s="23"/>
      <c r="C26" s="24"/>
      <c r="D26" s="25"/>
      <c r="E26" s="25"/>
      <c r="F26" s="25"/>
    </row>
    <row r="27" spans="1:6">
      <c r="A27" s="41">
        <f>round1!A27</f>
        <v>0</v>
      </c>
      <c r="B27" s="26"/>
      <c r="C27" s="28"/>
      <c r="D27" s="29"/>
      <c r="E27" s="29"/>
      <c r="F27" s="29"/>
    </row>
    <row r="28" spans="1:6">
      <c r="A28" s="41">
        <f>round1!A28</f>
        <v>0</v>
      </c>
      <c r="B28" s="15"/>
      <c r="C28" s="21"/>
      <c r="D28" s="17"/>
      <c r="E28" s="17"/>
      <c r="F28" s="17"/>
    </row>
    <row r="29" spans="1:6">
      <c r="A29" s="41">
        <f>round1!A29</f>
        <v>0</v>
      </c>
      <c r="B29" s="15"/>
      <c r="C29" s="21"/>
      <c r="D29" s="17"/>
      <c r="E29" s="17"/>
      <c r="F29" s="17"/>
    </row>
    <row r="30" spans="1:6">
      <c r="A30" s="41">
        <f>round1!A30</f>
        <v>0</v>
      </c>
      <c r="B30" s="15"/>
      <c r="C30" s="21"/>
      <c r="D30" s="17"/>
      <c r="E30" s="17"/>
      <c r="F30" s="17"/>
    </row>
    <row r="31" spans="1:6">
      <c r="A31" s="15"/>
      <c r="B31" s="15"/>
      <c r="C31" s="21"/>
      <c r="D31" s="17"/>
      <c r="E31" s="17"/>
      <c r="F31" s="17"/>
    </row>
    <row r="32" spans="1:6">
      <c r="A32" s="23"/>
      <c r="B32" s="23"/>
      <c r="C32" s="24"/>
      <c r="D32" s="25"/>
      <c r="E32" s="25"/>
      <c r="F32" s="25"/>
    </row>
    <row r="33" spans="1:6">
      <c r="A33" s="26"/>
      <c r="B33" s="27"/>
      <c r="C33" s="28"/>
      <c r="D33" s="29"/>
      <c r="E33" s="29"/>
      <c r="F33" s="29"/>
    </row>
    <row r="34" spans="1:6">
      <c r="A34" s="15"/>
      <c r="B34" s="18"/>
      <c r="C34" s="21"/>
      <c r="D34" s="17"/>
      <c r="E34" s="17"/>
      <c r="F34" s="17"/>
    </row>
    <row r="35" spans="1:6">
      <c r="A35" s="15"/>
      <c r="B35" s="18"/>
      <c r="C35" s="21"/>
      <c r="D35" s="17"/>
      <c r="E35" s="17"/>
      <c r="F35" s="17"/>
    </row>
    <row r="36" spans="1:6">
      <c r="A36" s="15"/>
      <c r="B36" s="18"/>
      <c r="C36" s="21"/>
      <c r="D36" s="17"/>
      <c r="E36" s="17"/>
      <c r="F36" s="17"/>
    </row>
    <row r="37" spans="1:6">
      <c r="A37" s="15"/>
      <c r="B37" s="18"/>
      <c r="C37" s="21"/>
      <c r="D37" s="17"/>
      <c r="E37" s="17"/>
      <c r="F37" s="17"/>
    </row>
    <row r="38" spans="1:6">
      <c r="A38" s="15"/>
      <c r="B38" s="18"/>
      <c r="C38" s="21"/>
      <c r="D38" s="17"/>
      <c r="E38" s="17"/>
      <c r="F38" s="17"/>
    </row>
  </sheetData>
  <pageMargins left="0" right="0" top="0.74803149606299213" bottom="0.74803149606299213" header="0.31496062992125984" footer="0.31496062992125984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36699-B4B7-4211-B8FC-497AEA2A5EDB}">
  <dimension ref="A1:F38"/>
  <sheetViews>
    <sheetView zoomScaleNormal="100" workbookViewId="0">
      <selection activeCell="C3" sqref="C3"/>
    </sheetView>
  </sheetViews>
  <sheetFormatPr defaultRowHeight="15.75"/>
  <cols>
    <col min="1" max="1" width="20.28515625" style="13" customWidth="1"/>
    <col min="2" max="2" width="2.140625" style="13" customWidth="1"/>
    <col min="3" max="3" width="9.42578125" style="19" customWidth="1"/>
    <col min="4" max="4" width="12.42578125" style="14" customWidth="1"/>
    <col min="5" max="5" width="11.28515625" style="14" customWidth="1"/>
    <col min="6" max="6" width="12.5703125" style="14" customWidth="1"/>
    <col min="7" max="16384" width="9.140625" style="13"/>
  </cols>
  <sheetData>
    <row r="1" spans="1:6" ht="24" customHeight="1">
      <c r="A1" s="22" t="s">
        <v>44</v>
      </c>
    </row>
    <row r="2" spans="1:6">
      <c r="A2" s="13" t="s">
        <v>0</v>
      </c>
      <c r="C2" s="19" t="s">
        <v>23</v>
      </c>
      <c r="D2" s="14" t="s">
        <v>2</v>
      </c>
      <c r="E2" s="14" t="s">
        <v>3</v>
      </c>
      <c r="F2" s="14" t="s">
        <v>4</v>
      </c>
    </row>
    <row r="3" spans="1:6">
      <c r="A3" s="41" t="str">
        <f>round1!A3</f>
        <v>John Godden</v>
      </c>
      <c r="B3" s="15"/>
      <c r="C3" s="21">
        <v>38</v>
      </c>
      <c r="D3" s="17">
        <v>3</v>
      </c>
      <c r="E3" s="17">
        <v>9</v>
      </c>
      <c r="F3" s="17">
        <v>0</v>
      </c>
    </row>
    <row r="4" spans="1:6">
      <c r="A4" s="41" t="str">
        <f>round1!A4</f>
        <v>Paul Rice</v>
      </c>
      <c r="B4" s="15"/>
      <c r="C4" s="21"/>
      <c r="D4" s="17"/>
      <c r="E4" s="17"/>
      <c r="F4" s="17"/>
    </row>
    <row r="5" spans="1:6">
      <c r="A5" s="41" t="str">
        <f>round1!A5</f>
        <v>Nigel Russell</v>
      </c>
      <c r="B5" s="15"/>
      <c r="C5" s="21">
        <v>48</v>
      </c>
      <c r="D5" s="17">
        <v>6</v>
      </c>
      <c r="E5" s="17">
        <v>10</v>
      </c>
      <c r="F5" s="17">
        <v>0</v>
      </c>
    </row>
    <row r="6" spans="1:6">
      <c r="A6" s="41" t="str">
        <f>round1!A6</f>
        <v>John Wright</v>
      </c>
      <c r="B6" s="15"/>
      <c r="C6" s="21"/>
      <c r="D6" s="17"/>
      <c r="E6" s="17"/>
      <c r="F6" s="17"/>
    </row>
    <row r="7" spans="1:6">
      <c r="A7" s="41" t="str">
        <f>round1!A7</f>
        <v>Len Baldwin</v>
      </c>
      <c r="B7" s="15"/>
      <c r="C7" s="21">
        <v>36</v>
      </c>
      <c r="D7" s="17">
        <v>3</v>
      </c>
      <c r="E7" s="17">
        <v>4</v>
      </c>
      <c r="F7" s="17">
        <v>0</v>
      </c>
    </row>
    <row r="8" spans="1:6">
      <c r="A8" s="41" t="str">
        <f>round1!A8</f>
        <v>Kieth Taylor</v>
      </c>
      <c r="B8" s="23"/>
      <c r="C8" s="24"/>
      <c r="D8" s="25"/>
      <c r="E8" s="25"/>
      <c r="F8" s="25"/>
    </row>
    <row r="9" spans="1:6">
      <c r="A9" s="41" t="str">
        <f>round1!A9</f>
        <v>Bob Garrett</v>
      </c>
      <c r="B9" s="27"/>
      <c r="C9" s="28"/>
      <c r="D9" s="29"/>
      <c r="E9" s="29"/>
      <c r="F9" s="29"/>
    </row>
    <row r="10" spans="1:6">
      <c r="A10" s="41" t="str">
        <f>round1!A10</f>
        <v>Paul Richards</v>
      </c>
      <c r="B10" s="18"/>
      <c r="C10" s="21"/>
      <c r="D10" s="17"/>
      <c r="E10" s="17"/>
      <c r="F10" s="17"/>
    </row>
    <row r="11" spans="1:6">
      <c r="A11" s="41" t="str">
        <f>round1!A11</f>
        <v>Jamie Richards</v>
      </c>
      <c r="B11" s="18"/>
      <c r="C11" s="21">
        <v>46</v>
      </c>
      <c r="D11" s="17">
        <v>6</v>
      </c>
      <c r="E11" s="17">
        <v>6</v>
      </c>
      <c r="F11" s="17">
        <v>0</v>
      </c>
    </row>
    <row r="12" spans="1:6">
      <c r="A12" s="41" t="str">
        <f>round1!A12</f>
        <v>Peter Gilbert</v>
      </c>
      <c r="B12" s="18"/>
      <c r="C12" s="21">
        <v>42</v>
      </c>
      <c r="D12" s="17">
        <v>4</v>
      </c>
      <c r="E12" s="17">
        <v>5</v>
      </c>
      <c r="F12" s="17">
        <v>0</v>
      </c>
    </row>
    <row r="13" spans="1:6">
      <c r="A13" s="41" t="str">
        <f>round1!A13</f>
        <v>Steve Bull</v>
      </c>
      <c r="B13" s="18"/>
      <c r="C13" s="21">
        <v>44</v>
      </c>
      <c r="D13" s="17">
        <v>5</v>
      </c>
      <c r="E13" s="17">
        <v>15</v>
      </c>
      <c r="F13" s="17">
        <v>0</v>
      </c>
    </row>
    <row r="14" spans="1:6">
      <c r="A14" s="41" t="str">
        <f>round1!A14</f>
        <v>Jim Bone</v>
      </c>
      <c r="B14" s="30"/>
      <c r="C14" s="24">
        <v>50</v>
      </c>
      <c r="D14" s="25">
        <v>9</v>
      </c>
      <c r="E14" s="25">
        <v>2</v>
      </c>
      <c r="F14" s="25">
        <v>0</v>
      </c>
    </row>
    <row r="15" spans="1:6">
      <c r="A15" s="41" t="str">
        <f>round1!A15</f>
        <v>Bruce Murtough</v>
      </c>
      <c r="B15" s="26"/>
      <c r="C15" s="28">
        <v>40</v>
      </c>
      <c r="D15" s="29">
        <v>3</v>
      </c>
      <c r="E15" s="29">
        <v>11</v>
      </c>
      <c r="F15" s="29">
        <v>0</v>
      </c>
    </row>
    <row r="16" spans="1:6">
      <c r="A16" s="41" t="str">
        <f>round1!A16</f>
        <v>S. Scharmer</v>
      </c>
      <c r="B16" s="15"/>
      <c r="C16" s="21"/>
      <c r="D16" s="17"/>
      <c r="E16" s="17"/>
      <c r="F16" s="17"/>
    </row>
    <row r="17" spans="1:6">
      <c r="A17" s="41" t="str">
        <f>round1!A17</f>
        <v>Phil McKay</v>
      </c>
      <c r="B17" s="15"/>
      <c r="C17" s="21"/>
      <c r="D17" s="17"/>
      <c r="E17" s="17"/>
      <c r="F17" s="17"/>
    </row>
    <row r="18" spans="1:6">
      <c r="A18" s="41">
        <f>round1!A18</f>
        <v>0</v>
      </c>
      <c r="B18" s="15"/>
      <c r="C18" s="21"/>
      <c r="D18" s="17"/>
      <c r="E18" s="17"/>
      <c r="F18" s="17"/>
    </row>
    <row r="19" spans="1:6">
      <c r="A19" s="41">
        <f>round1!A19</f>
        <v>0</v>
      </c>
      <c r="B19" s="15"/>
      <c r="C19" s="21"/>
      <c r="D19" s="17"/>
      <c r="E19" s="17"/>
      <c r="F19" s="17"/>
    </row>
    <row r="20" spans="1:6">
      <c r="A20" s="41">
        <f>round1!A20</f>
        <v>0</v>
      </c>
      <c r="B20" s="23"/>
      <c r="C20" s="24"/>
      <c r="D20" s="25"/>
      <c r="E20" s="25"/>
      <c r="F20" s="25"/>
    </row>
    <row r="21" spans="1:6">
      <c r="A21" s="41">
        <f>round1!A21</f>
        <v>0</v>
      </c>
      <c r="B21" s="26"/>
      <c r="C21" s="28"/>
      <c r="D21" s="29"/>
      <c r="E21" s="29"/>
      <c r="F21" s="29"/>
    </row>
    <row r="22" spans="1:6">
      <c r="A22" s="41">
        <f>round1!A22</f>
        <v>0</v>
      </c>
      <c r="B22" s="15"/>
      <c r="C22" s="21"/>
      <c r="D22" s="17"/>
      <c r="E22" s="17"/>
      <c r="F22" s="17"/>
    </row>
    <row r="23" spans="1:6">
      <c r="A23" s="41">
        <f>round1!A23</f>
        <v>0</v>
      </c>
      <c r="B23" s="15"/>
      <c r="C23" s="21"/>
      <c r="D23" s="17"/>
      <c r="E23" s="17"/>
      <c r="F23" s="17"/>
    </row>
    <row r="24" spans="1:6">
      <c r="A24" s="41">
        <f>round1!A24</f>
        <v>0</v>
      </c>
      <c r="B24" s="15"/>
      <c r="C24" s="21"/>
      <c r="D24" s="17"/>
      <c r="E24" s="17"/>
      <c r="F24" s="17"/>
    </row>
    <row r="25" spans="1:6">
      <c r="A25" s="41">
        <f>round1!A25</f>
        <v>0</v>
      </c>
      <c r="B25" s="15"/>
      <c r="C25" s="21"/>
      <c r="D25" s="17"/>
      <c r="E25" s="17"/>
      <c r="F25" s="17"/>
    </row>
    <row r="26" spans="1:6">
      <c r="A26" s="41">
        <f>round1!A26</f>
        <v>0</v>
      </c>
      <c r="B26" s="23"/>
      <c r="C26" s="24"/>
      <c r="D26" s="25"/>
      <c r="E26" s="25"/>
      <c r="F26" s="25"/>
    </row>
    <row r="27" spans="1:6">
      <c r="A27" s="41">
        <f>round1!A27</f>
        <v>0</v>
      </c>
      <c r="B27" s="26"/>
      <c r="C27" s="28"/>
      <c r="D27" s="29"/>
      <c r="E27" s="29"/>
      <c r="F27" s="29"/>
    </row>
    <row r="28" spans="1:6">
      <c r="A28" s="41">
        <f>round1!A28</f>
        <v>0</v>
      </c>
      <c r="B28" s="15"/>
      <c r="C28" s="21"/>
      <c r="D28" s="17"/>
      <c r="E28" s="17"/>
      <c r="F28" s="17"/>
    </row>
    <row r="29" spans="1:6">
      <c r="A29" s="41">
        <f>round1!A29</f>
        <v>0</v>
      </c>
      <c r="B29" s="15"/>
      <c r="C29" s="21"/>
      <c r="D29" s="17"/>
      <c r="E29" s="17"/>
      <c r="F29" s="17"/>
    </row>
    <row r="30" spans="1:6">
      <c r="A30" s="41">
        <f>round1!A30</f>
        <v>0</v>
      </c>
      <c r="B30" s="15"/>
      <c r="C30" s="21"/>
      <c r="D30" s="17"/>
      <c r="E30" s="17"/>
      <c r="F30" s="17"/>
    </row>
    <row r="31" spans="1:6">
      <c r="A31" s="15"/>
      <c r="B31" s="15"/>
      <c r="C31" s="21"/>
      <c r="D31" s="17"/>
      <c r="E31" s="17"/>
      <c r="F31" s="17"/>
    </row>
    <row r="32" spans="1:6">
      <c r="A32" s="23"/>
      <c r="B32" s="23"/>
      <c r="C32" s="24"/>
      <c r="D32" s="25"/>
      <c r="E32" s="25"/>
      <c r="F32" s="25"/>
    </row>
    <row r="33" spans="1:6">
      <c r="A33" s="26"/>
      <c r="B33" s="27"/>
      <c r="C33" s="28"/>
      <c r="D33" s="29"/>
      <c r="E33" s="29"/>
      <c r="F33" s="29"/>
    </row>
    <row r="34" spans="1:6">
      <c r="A34" s="15"/>
      <c r="B34" s="18"/>
      <c r="C34" s="21"/>
      <c r="D34" s="17"/>
      <c r="E34" s="17"/>
      <c r="F34" s="17"/>
    </row>
    <row r="35" spans="1:6">
      <c r="A35" s="15"/>
      <c r="B35" s="18"/>
      <c r="C35" s="21"/>
      <c r="D35" s="17"/>
      <c r="E35" s="17"/>
      <c r="F35" s="17"/>
    </row>
    <row r="36" spans="1:6">
      <c r="A36" s="15"/>
      <c r="B36" s="18"/>
      <c r="C36" s="21"/>
      <c r="D36" s="17"/>
      <c r="E36" s="17"/>
      <c r="F36" s="17"/>
    </row>
    <row r="37" spans="1:6">
      <c r="A37" s="15"/>
      <c r="B37" s="18"/>
      <c r="C37" s="21"/>
      <c r="D37" s="17"/>
      <c r="E37" s="17"/>
      <c r="F37" s="17"/>
    </row>
    <row r="38" spans="1:6">
      <c r="A38" s="15"/>
      <c r="B38" s="18"/>
      <c r="C38" s="21"/>
      <c r="D38" s="17"/>
      <c r="E38" s="17"/>
      <c r="F38" s="17"/>
    </row>
  </sheetData>
  <pageMargins left="0" right="0" top="0.74803149606299213" bottom="0.74803149606299213" header="0.31496062992125984" footer="0.31496062992125984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BGT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Bryan Jackson</dc:creator>
  <cp:keywords/>
  <dc:description/>
  <cp:lastModifiedBy/>
  <cp:revision/>
  <dcterms:created xsi:type="dcterms:W3CDTF">2011-09-25T18:40:20Z</dcterms:created>
  <dcterms:modified xsi:type="dcterms:W3CDTF">2022-02-08T23:00:43Z</dcterms:modified>
  <cp:category/>
  <cp:contentStatus/>
</cp:coreProperties>
</file>